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40" yWindow="260" windowWidth="14720" windowHeight="15520" tabRatio="697" activeTab="0"/>
  </bookViews>
  <sheets>
    <sheet name="terms" sheetId="1" r:id="rId1"/>
    <sheet name="datestamps" sheetId="2" r:id="rId2"/>
    <sheet name="entsUC" sheetId="3" r:id="rId3"/>
    <sheet name="tableG" sheetId="4" r:id="rId4"/>
    <sheet name="entsG" sheetId="5" r:id="rId5"/>
  </sheets>
  <definedNames>
    <definedName name="_xlnm.Print_Titles" localSheetId="1">'datestamps'!$1:$1</definedName>
    <definedName name="_xlnm.Print_Titles" localSheetId="4">'entsG'!$1:$1</definedName>
    <definedName name="_xlnm.Print_Titles" localSheetId="2">'entsUC'!$1:$1</definedName>
    <definedName name="_xlnm.Print_Titles" localSheetId="0">'terms'!$1:$1</definedName>
  </definedNames>
  <calcPr fullCalcOnLoad="1"/>
</workbook>
</file>

<file path=xl/sharedStrings.xml><?xml version="1.0" encoding="utf-8"?>
<sst xmlns="http://schemas.openxmlformats.org/spreadsheetml/2006/main" count="393" uniqueCount="354">
  <si>
    <t>The Uniform Calendar (UC), New Calendar (NC), and Inter-Dial Clock (IDC) systems are part of the Integrated Chronological Applications System (ICAS). AAT provides ICAS standards documents subject to terms of use described in document AAT ICAS 9010. Please refer to other key AAT ICAS standards documents accessible via the AAT ICAS web site at http://www.aatideas.org/icas for important information about ICAS.</t>
  </si>
  <si>
    <t>Percent dial timekeeping per ICAS in use at http://www.aatideas.org/iota/icas/icas.xht now ICAS page.</t>
  </si>
  <si>
    <t>IDC timekeeping per ICAS in use at http://www.aatideas.org/iota/icas/icas.xht now ICAS page.</t>
  </si>
  <si>
    <t>UCA dating per ICAS in use at http://www.aatideas.org/iota/icas/icas.xht now ICAS page.</t>
  </si>
  <si>
    <t>UCN dating per ICAS in use at http://www.aatideas.org/iota/icas/icas.xht now ICAS page.</t>
  </si>
  <si>
    <t>only modify the reference entities 'entsUC' or 'entsG' if you know what you are doing!!! The calendar formulas such as weekday references are only referenced for certain dates in the range of the Spreadsheet calendar functions (for example, dates after AD 1904)</t>
  </si>
  <si>
    <t>_dstampUC_ version 12009 N08 White</t>
  </si>
  <si>
    <t>3) That any subsequent resource or document represent the use of 'ICAS now' for the developer of that resource or document, and not for the developer of any source resource or document. Developers are encouraged to use an appropriate 'statement of ICAS conformance' to reflect these 'ICAS now' terms of use.</t>
  </si>
  <si>
    <t>blockday</t>
  </si>
  <si>
    <t>(can be expressed as long or short form or left blank)</t>
  </si>
  <si>
    <t>day of year</t>
  </si>
  <si>
    <t>day</t>
  </si>
  <si>
    <t>yearend day</t>
  </si>
  <si>
    <t>y-end</t>
  </si>
  <si>
    <t>&lt;!ENTITY y-end32     "Bear"&gt; &lt;!-- year-end day 362 --&gt;</t>
  </si>
  <si>
    <t>&lt;!ENTITY y-end33     "Carina"&gt; &lt;!-- year-end day 363 --&gt;</t>
  </si>
  <si>
    <t>&lt;!ENTITY y-end34     "Draco"&gt; &lt;!-- year-end day 364 --&gt;</t>
  </si>
  <si>
    <t>ord</t>
  </si>
  <si>
    <t>DoMU</t>
  </si>
  <si>
    <t>DoMG</t>
  </si>
  <si>
    <t>c6wkG1</t>
  </si>
  <si>
    <t>c6wkG2</t>
  </si>
  <si>
    <t>c6wkG3</t>
  </si>
  <si>
    <t>2) That uses of ICAS standards including specifications for 'ICAS now' open source developments are subject to terms of 'ICAS in use' at http://www.aatideas.org/iota/icas/icas.xht and ICAS licensees must agree to abide by ICAS terms of use described in document AAT ICAS 9010.</t>
  </si>
  <si>
    <t>This document is copyright © 2009 UCA and prior, Alliance for the Advancement of Technology, all rights reserved.</t>
  </si>
  <si>
    <t>only modify the formats of a 'datestamps' worksheet if you know what you are doing!!!</t>
  </si>
  <si>
    <t>!!!!!!!!!!!!!! end developer statement of copyright --&gt;</t>
  </si>
  <si>
    <t>wkG6</t>
  </si>
  <si>
    <t>wkG7</t>
  </si>
  <si>
    <t>c8wkG1</t>
  </si>
  <si>
    <t>c8wkG2</t>
  </si>
  <si>
    <t>c8wkG3</t>
  </si>
  <si>
    <t>c8wkG4</t>
  </si>
  <si>
    <t>c8wkG5</t>
  </si>
  <si>
    <t>c8wkG6</t>
  </si>
  <si>
    <t>c8wkG7</t>
  </si>
  <si>
    <t>c9wkG1</t>
  </si>
  <si>
    <t>d0wkG1</t>
  </si>
  <si>
    <t>c9wkG2</t>
  </si>
  <si>
    <t>c9wkG3</t>
  </si>
  <si>
    <t>c9wkG4</t>
  </si>
  <si>
    <t>c9wkG5</t>
  </si>
  <si>
    <t>c9wkG6</t>
  </si>
  <si>
    <t>c9wkG7</t>
  </si>
  <si>
    <t>d0wkG2</t>
  </si>
  <si>
    <t>d0wkG3</t>
  </si>
  <si>
    <t>d0wkG4</t>
  </si>
  <si>
    <t>d0wkG5</t>
  </si>
  <si>
    <t>d0wkG6</t>
  </si>
  <si>
    <t>d0wkG7</t>
  </si>
  <si>
    <t xml:space="preserve">Extensibility of this 'ICAS now' resource to uniform or traditional scales of calendar and clock is subject to limitations. </t>
  </si>
  <si>
    <t>reference uniform month set for the biannum</t>
  </si>
  <si>
    <t>delimiter</t>
  </si>
  <si>
    <t>❀</t>
  </si>
  <si>
    <t>the reference weekdays for the reference year</t>
  </si>
  <si>
    <t>refGmon</t>
  </si>
  <si>
    <t>refGday</t>
  </si>
  <si>
    <t>comGmon</t>
  </si>
  <si>
    <t>comGday</t>
  </si>
  <si>
    <t>leapGmon</t>
  </si>
  <si>
    <t>leapGday</t>
  </si>
  <si>
    <t>rules</t>
  </si>
  <si>
    <t>This 'ICAS now' resource is an open source document that may only be adapted or modified subject to the following conditions:</t>
  </si>
  <si>
    <t>um06odd</t>
  </si>
  <si>
    <t>um07odd</t>
  </si>
  <si>
    <t>um08odd</t>
  </si>
  <si>
    <t>um09odd</t>
  </si>
  <si>
    <t>um10odd</t>
  </si>
  <si>
    <t>um11odd</t>
  </si>
  <si>
    <t>&lt;!ENTITY y-end35     "Eridanus"&gt; &lt;!-- year-end day 365 --&gt;</t>
  </si>
  <si>
    <t>&lt;!ENTITY y-end36     "Leap"&gt; &lt;!-- year-end day 366 --&gt;</t>
  </si>
  <si>
    <t>y-end31</t>
  </si>
  <si>
    <t>y-end32</t>
  </si>
  <si>
    <t>y-end33</t>
  </si>
  <si>
    <t>y-end34</t>
  </si>
  <si>
    <t>y-end35</t>
  </si>
  <si>
    <t>y-end36</t>
  </si>
  <si>
    <t>Argo</t>
  </si>
  <si>
    <t xml:space="preserve">ICAS in use' conformance per the http://www.aatideas.org/iota/icas/icas.xht now ICAS page. </t>
  </si>
  <si>
    <t>gm09</t>
  </si>
  <si>
    <t>gm10</t>
  </si>
  <si>
    <t>gm11</t>
  </si>
  <si>
    <t>gm12</t>
  </si>
  <si>
    <t>Jan</t>
  </si>
  <si>
    <t>Feb</t>
  </si>
  <si>
    <t>Mar</t>
  </si>
  <si>
    <t>Apr</t>
  </si>
  <si>
    <t>May</t>
  </si>
  <si>
    <t>Jun</t>
  </si>
  <si>
    <t>!!!!!!!!!!!!!! end statement of ICAS conformance --&gt;</t>
  </si>
  <si>
    <t>&lt;!-- begin terms of use for 'ICAS now' !!!!!!!!!!!!!!</t>
  </si>
  <si>
    <t>ICAS now' documents are provided as-is without warranty of any kind, not even the implied warranty of merchantability. The author of this 'ICAS now' open source resource or document assumes no responsibility for any consequence resulting from the use, modification, or redistribution of this resource.</t>
  </si>
  <si>
    <t xml:space="preserve">Access to and use of this document is only permitted subject to terms of use for 'ICAS now' and subject to conformance with the 'ICAS in use' http://www.aatideas.org/now/icas.html now ICAS page. The open-source 'ICAS now' exclusion of warranty applies to this derivative document. Exclusion of warranty is moreover subject to terms described at http://www.aatideas.org/now/icas.html in effect for the aatideas.org web site. This freeware document is provided at no charge, and users who download and use the document do so at their own risk. There is no individual support for the complimentary document. </t>
  </si>
  <si>
    <t>G month mm</t>
  </si>
  <si>
    <t>G year yyyy</t>
  </si>
  <si>
    <t>dayofmonth dd</t>
  </si>
  <si>
    <t>weekday calculator*</t>
  </si>
  <si>
    <t>*returns</t>
  </si>
  <si>
    <t>weekday for dates in MS Excel serial date range in cell above</t>
  </si>
  <si>
    <t>&lt;!ENTITY c9wkG4     "Sun"&gt; &lt;!-- 4th week day of calendar year --&gt;</t>
  </si>
  <si>
    <t>&lt;!ENTITY c9wkG5     "Mon"&gt; &lt;!-- 5th week day of calendar year --&gt;</t>
  </si>
  <si>
    <t>&lt;!ENTITY c9wkG6     "Tue"&gt; &lt;!-- 6th week day of calendar year --&gt;</t>
  </si>
  <si>
    <t>&lt;!ENTITY c9wkG7     "Wed"&gt; &lt;!-- 7th week day of calendar year --&gt;</t>
  </si>
  <si>
    <t>&lt;!-- ICAS Basilicum Gregorian week day set for UCN 12010 --&gt;</t>
  </si>
  <si>
    <t>c6wkG4</t>
  </si>
  <si>
    <t>c6wkG5</t>
  </si>
  <si>
    <t>c6wkG6</t>
  </si>
  <si>
    <t>c6wkG7</t>
  </si>
  <si>
    <t>&lt;!ENTITY c8wkG1     "Tue"&gt; &lt;!-- 1st week day of calendar year --&gt;</t>
  </si>
  <si>
    <t>&lt;!ENTITY c8wkG2     "Wed"&gt; &lt;!-- 2nd week day of calendar year --&gt;</t>
  </si>
  <si>
    <t>&lt;!ENTITY c8wkG3     "Thu"&gt; &lt;!-- 3rd week day of calendar year --&gt;</t>
  </si>
  <si>
    <t>enter the reference months for the reference localization</t>
  </si>
  <si>
    <t>!!!!!!!!!!!!!! end terms of use for 'ICAS now' --&gt;</t>
  </si>
  <si>
    <t>about this document</t>
  </si>
  <si>
    <t>&lt;!-- Cordulia shurtleffii (American Emerald), dragonfly decade --&gt;</t>
  </si>
  <si>
    <t>&lt;!-- even year days 091-120 --&gt;</t>
  </si>
  <si>
    <t>&lt;!-- even year days 121-150 --&gt;</t>
  </si>
  <si>
    <t>&lt;!ENTITY c8wkG6     "Sun"&gt; &lt;!-- 6th week day of calendar year --&gt;</t>
  </si>
  <si>
    <t>&lt;!ENTITY c8wkG7     "Mon"&gt; &lt;!-- 7th week day of calendar year --&gt;</t>
  </si>
  <si>
    <t>Extensibility of this document to uniform or traditional scales of calendar and clock is subject to limitations. This document is not fully annotated. The publisher reserves the right to change or update the freeware or these terms.</t>
  </si>
  <si>
    <t>This document was developed with content from an 'ICAS now' source document developed by Alliance for the Advancement of Technology that is subject to terms of use for 'ICAS now' open source development.</t>
  </si>
  <si>
    <t>the 'datestamps' worksheet is set up for formatting of datestamps, not for entering data!!!</t>
  </si>
  <si>
    <t>c7wkG2</t>
  </si>
  <si>
    <t>c7wkG3</t>
  </si>
  <si>
    <t>c7wkG4</t>
  </si>
  <si>
    <t>c7wkG5</t>
  </si>
  <si>
    <t>c7wkG6</t>
  </si>
  <si>
    <t>c7wkG7</t>
  </si>
  <si>
    <t>Mon</t>
  </si>
  <si>
    <t>Tue</t>
  </si>
  <si>
    <t>Wed</t>
  </si>
  <si>
    <t>Thu</t>
  </si>
  <si>
    <t>Fri</t>
  </si>
  <si>
    <t>Sat</t>
  </si>
  <si>
    <t>Sun</t>
  </si>
  <si>
    <t>gm01</t>
  </si>
  <si>
    <t>gm02</t>
  </si>
  <si>
    <t>gm03</t>
  </si>
  <si>
    <t>gm04</t>
  </si>
  <si>
    <t>gm05</t>
  </si>
  <si>
    <t>gm06</t>
  </si>
  <si>
    <t>gm07</t>
  </si>
  <si>
    <t>gm08</t>
  </si>
  <si>
    <t>&lt;!ENTITY bk07     "Red"&gt; &lt;!-- tbd --&gt;</t>
  </si>
  <si>
    <t>Jul</t>
  </si>
  <si>
    <t>Aug</t>
  </si>
  <si>
    <t>Sep</t>
  </si>
  <si>
    <t>Oct</t>
  </si>
  <si>
    <t>Nov</t>
  </si>
  <si>
    <t>Dec</t>
  </si>
  <si>
    <t>doy</t>
  </si>
  <si>
    <t>um</t>
  </si>
  <si>
    <t>yearUCA</t>
  </si>
  <si>
    <t>gm</t>
  </si>
  <si>
    <t>&lt;!ENTITY c6wkG7     "Sat"&gt; &lt;!-- 7th week day of calendar year --&gt;</t>
  </si>
  <si>
    <t>&lt;!-- ICAS Basilicum Gregorian week day set for UCN 12007 --&gt;</t>
  </si>
  <si>
    <t>&lt;!ENTITY c7wkG4     "Thu"&gt; &lt;!-- 4th week day of calendar year --&gt;</t>
  </si>
  <si>
    <t>&lt;!ENTITY c7wkG5     "Fri"&gt; &lt;!-- 5th week day of calendar year --&gt;</t>
  </si>
  <si>
    <t>&lt;!ENTITY c7wkG6     "Sat"&gt; &lt;!-- 6th week day of calendar year --&gt;</t>
  </si>
  <si>
    <t>Bear</t>
  </si>
  <si>
    <t>Carina</t>
  </si>
  <si>
    <t>Draco</t>
  </si>
  <si>
    <t>Eridanus</t>
  </si>
  <si>
    <t>Leap</t>
  </si>
  <si>
    <t>Open-source development implementations of ICAS including AppleScript and Java are not designed for fault tolerance nor are intended for use in high-risk situations calling for fault tolerant software/hardware systems.</t>
  </si>
  <si>
    <t>Use of ICAS herein is subject to an AAT ICAS public use license.</t>
  </si>
  <si>
    <t>terms of use for ICAS now</t>
  </si>
  <si>
    <t>statement of ICAS conformance</t>
  </si>
  <si>
    <t>developer statement of copyright</t>
  </si>
  <si>
    <t>&lt;!-- begin developer statement of copyright !!!!!!!!!!!!!!</t>
  </si>
  <si>
    <t>1) That this terms of use statement must appear in its entirety on any subsequent version of this 'ICAS now' resource.</t>
  </si>
  <si>
    <t>&lt;!-- begin statement of ICAS conformance !!!!!!!!!!!!!!</t>
  </si>
  <si>
    <t xml:space="preserve">'ICAS now' conformance per the terms of use for 'ICAS now'. </t>
  </si>
  <si>
    <t>wkG1</t>
  </si>
  <si>
    <t>wkG2</t>
  </si>
  <si>
    <t>wkG3</t>
  </si>
  <si>
    <t>wkG4</t>
  </si>
  <si>
    <t>wkG5</t>
  </si>
  <si>
    <t>&lt;!-- ICAS Basilicum Gregorian week day set for UCN 12008 --&gt;</t>
  </si>
  <si>
    <t>tag</t>
  </si>
  <si>
    <t>era</t>
  </si>
  <si>
    <t>UCN</t>
  </si>
  <si>
    <t>&lt;!ENTITY c8wkG4     "Fri"&gt; &lt;!-- 4th week day of calendar year --&gt;</t>
  </si>
  <si>
    <t>num generator</t>
  </si>
  <si>
    <t>terms of use</t>
  </si>
  <si>
    <t>aatideas.org/icas</t>
  </si>
  <si>
    <t>&lt;!-- even year days 061-090 --&gt;</t>
  </si>
  <si>
    <t>E</t>
  </si>
  <si>
    <t>F</t>
  </si>
  <si>
    <t>G</t>
  </si>
  <si>
    <t>H</t>
  </si>
  <si>
    <t>J</t>
  </si>
  <si>
    <t>K</t>
  </si>
  <si>
    <t>L</t>
  </si>
  <si>
    <t>M</t>
  </si>
  <si>
    <t>N</t>
  </si>
  <si>
    <t>P</t>
  </si>
  <si>
    <t>Q</t>
  </si>
  <si>
    <t>R</t>
  </si>
  <si>
    <t>S</t>
  </si>
  <si>
    <t>T</t>
  </si>
  <si>
    <t>U</t>
  </si>
  <si>
    <t>V</t>
  </si>
  <si>
    <t>W</t>
  </si>
  <si>
    <t>X</t>
  </si>
  <si>
    <t>Y</t>
  </si>
  <si>
    <t>Z</t>
  </si>
  <si>
    <t>&lt;!-- even year days 151-180 --&gt;</t>
  </si>
  <si>
    <t>&lt;!-- even year days 181-210 --&gt;</t>
  </si>
  <si>
    <t>&lt;!-- even year days 211-240 --&gt;</t>
  </si>
  <si>
    <t>&lt;!-- even year days 241-270 --&gt;</t>
  </si>
  <si>
    <t>&lt;!-- even year days 271-300 --&gt;</t>
  </si>
  <si>
    <t>&lt;!-- even year days 301-330 --&gt;</t>
  </si>
  <si>
    <t>&lt;!-- even year days 331-365 plus any leap 366 --&gt;</t>
  </si>
  <si>
    <t>&lt;!-- ICAS Basilicum Gregorian week day set for UCN 12009 --&gt;</t>
  </si>
  <si>
    <t>&lt;!ENTITY c9wkG2     "Fri"&gt; &lt;!-- 2nd week day of calendar year --&gt;</t>
  </si>
  <si>
    <t>&lt;!ENTITY c9wkG3     "Sat"&gt; &lt;!-- 3rd week day of calendar year --&gt;</t>
  </si>
  <si>
    <t>&lt;!-- odd year days 091-120 --&gt;</t>
  </si>
  <si>
    <t>&lt;!ENTITY d0wkG1     "Fri"&gt; &lt;!-- 1st week day of calendar year --&gt;</t>
  </si>
  <si>
    <t>&lt;!ENTITY d0wkG2     "Sat"&gt; &lt;!-- 2nd week day of calendar year --&gt;</t>
  </si>
  <si>
    <t>&lt;!ENTITY d0wkG3     "Sun"&gt; &lt;!-- 3rd week day of calendar year --&gt;</t>
  </si>
  <si>
    <t>&lt;!ENTITY c8wkG5     "Sat"&gt; &lt;!-- 5th week day of calendar year --&gt;</t>
  </si>
  <si>
    <t>&lt;!-- even year days 001-030 --&gt;</t>
  </si>
  <si>
    <t>&lt;!-- even year days 031-060 --&gt;</t>
  </si>
  <si>
    <t>um12odd</t>
  </si>
  <si>
    <t>A</t>
  </si>
  <si>
    <t>B</t>
  </si>
  <si>
    <t>C</t>
  </si>
  <si>
    <t>D</t>
  </si>
  <si>
    <t>&lt;!ENTITY d0wkG4     "Mon"&gt; &lt;!-- 4th week day of calendar year --&gt;</t>
  </si>
  <si>
    <t>&lt;!ENTITY d0wkG5     "Tue"&gt; &lt;!-- 5th week day of calendar year --&gt;</t>
  </si>
  <si>
    <t>&lt;!ENTITY d0wkG6     "Wed"&gt; &lt;!-- 6th week day of calendar year --&gt;</t>
  </si>
  <si>
    <t>&lt;!ENTITY d0wkG7     "Thu"&gt; &lt;!-- 7th week day of calendar year --&gt;</t>
  </si>
  <si>
    <t>c7wkG1</t>
  </si>
  <si>
    <t>&lt;!ENTITY bk01     "White"&gt; &lt;!-- tbd --&gt;</t>
  </si>
  <si>
    <t>&lt;!ENTITY bk02     "Violet"&gt; &lt;!-- tbd --&gt;</t>
  </si>
  <si>
    <t>&lt;!ENTITY bk03     "Blue"&gt; &lt;!-- tbd --&gt;</t>
  </si>
  <si>
    <t>&lt;!ENTITY bk04     "Green"&gt; &lt;!-- tbd --&gt;</t>
  </si>
  <si>
    <t>&lt;!ENTITY bk05     "Yellow"&gt; &lt;!-- tbd --&gt;</t>
  </si>
  <si>
    <t>&lt;!ENTITY bk06     "Orange"&gt; &lt;!-- tbd --&gt;</t>
  </si>
  <si>
    <t>c6</t>
  </si>
  <si>
    <t>c8</t>
  </si>
  <si>
    <t>c9</t>
  </si>
  <si>
    <t>d0</t>
  </si>
  <si>
    <t>&lt;!-- year 6 of Cordulia decade --&gt;</t>
  </si>
  <si>
    <t>&lt;!-- year 7 of Cordulia decade  --&gt;</t>
  </si>
  <si>
    <t>&lt;!-- year 8 of Cordulia decade  --&gt;</t>
  </si>
  <si>
    <t>common</t>
  </si>
  <si>
    <t>&lt;!ENTITY y-end31     "Argo"&gt; &lt;!-- year-end day 361 --&gt;</t>
  </si>
  <si>
    <t>um11even</t>
  </si>
  <si>
    <t>um12even</t>
  </si>
  <si>
    <t>um01odd</t>
  </si>
  <si>
    <t>um02odd</t>
  </si>
  <si>
    <t>um03odd</t>
  </si>
  <si>
    <t>um04odd</t>
  </si>
  <si>
    <t>um05odd</t>
  </si>
  <si>
    <t>dium12000</t>
  </si>
  <si>
    <t>c7</t>
  </si>
  <si>
    <t>value</t>
  </si>
  <si>
    <t xml:space="preserve">Cordulia </t>
  </si>
  <si>
    <t>um01even</t>
  </si>
  <si>
    <t>um02even</t>
  </si>
  <si>
    <t>um03even</t>
  </si>
  <si>
    <t>um04even</t>
  </si>
  <si>
    <t>um05even</t>
  </si>
  <si>
    <t>um06even</t>
  </si>
  <si>
    <t>um07even</t>
  </si>
  <si>
    <t>um08even</t>
  </si>
  <si>
    <t>um09even</t>
  </si>
  <si>
    <t>um10even</t>
  </si>
  <si>
    <t>link refs</t>
  </si>
  <si>
    <t>includes 'ICAS now' 
open source content</t>
  </si>
  <si>
    <t>datestamps entities for localEnglish</t>
  </si>
  <si>
    <t>black text indicates informative content</t>
  </si>
  <si>
    <t>&lt;!-- ICAS Basilicum Gregorian week day set for UCN 12006 --&gt;</t>
  </si>
  <si>
    <t>&lt;!ENTITY c6wkG2     "Mon"&gt; &lt;!-- 2nd week day of calendar year --&gt;</t>
  </si>
  <si>
    <t>&lt;!ENTITY c6wkG3     "Tue"&gt; &lt;!-- 3rd week day of calendar year --&gt;</t>
  </si>
  <si>
    <t>&lt;!ENTITY c6wkG4     "Wed"&gt; &lt;!-- 4th week day of calendar year --&gt;</t>
  </si>
  <si>
    <t>&lt;!ENTITY c6wkG5     "Thu"&gt; &lt;!-- 5th week day of calendar year --&gt;</t>
  </si>
  <si>
    <t>&lt;!ENTITY c6wkG6     "Fri"&gt; &lt;!-- 6th week day of calendar year --&gt;</t>
  </si>
  <si>
    <t>&lt;!-- ICAS Basilicum decade set for Uniform Calendar --&gt;</t>
  </si>
  <si>
    <t>dium11990</t>
  </si>
  <si>
    <t>dium12010</t>
  </si>
  <si>
    <t>Ypthima</t>
  </si>
  <si>
    <t>Cordulia</t>
  </si>
  <si>
    <t>Delphastus</t>
  </si>
  <si>
    <t>&lt;!-- Satyrinae, Ypthima huebneri, (Common Four-ring butterfly), butterfly decade--&gt;</t>
  </si>
  <si>
    <t>&lt;!-- Delphastus pusillus (ladybird beetle), beetle decade   --&gt;</t>
  </si>
  <si>
    <t>&lt;!-- ICAS Basilicum year set for Uniform Calendar --&gt;</t>
  </si>
  <si>
    <t>enter an NC-era reference year</t>
  </si>
  <si>
    <t>(within spreadsheet range)</t>
  </si>
  <si>
    <t xml:space="preserve"> </t>
  </si>
  <si>
    <t>&lt;!ENTITY c7wkG7     "Sun"&gt; &lt;!-- 7th week day of calendar year --&gt;</t>
  </si>
  <si>
    <t>&lt;!ENTITY bk29     "Eve"&gt; &lt;!-- tbd --&gt;</t>
  </si>
  <si>
    <t>&lt;!ENTITY bk30     "End"&gt; &lt;!-- tbd --&gt;</t>
  </si>
  <si>
    <t>bk01</t>
  </si>
  <si>
    <t>bk02</t>
  </si>
  <si>
    <t>bk03</t>
  </si>
  <si>
    <t>bk04</t>
  </si>
  <si>
    <t>bk05</t>
  </si>
  <si>
    <t>bk06</t>
  </si>
  <si>
    <t>bk07</t>
  </si>
  <si>
    <t>bk29</t>
  </si>
  <si>
    <t>bk30</t>
  </si>
  <si>
    <t>White</t>
  </si>
  <si>
    <t>Violet</t>
  </si>
  <si>
    <t>Blue</t>
  </si>
  <si>
    <t>Green</t>
  </si>
  <si>
    <t>Yellow</t>
  </si>
  <si>
    <t>Orange</t>
  </si>
  <si>
    <t>Red</t>
  </si>
  <si>
    <t>Eve</t>
  </si>
  <si>
    <t>End</t>
  </si>
  <si>
    <t>note</t>
  </si>
  <si>
    <t>&lt;!ENTITY c6wkG1     "Sun"&gt; &lt;!-- 1st week day of calendar year --&gt;</t>
  </si>
  <si>
    <t>&lt;!-- odd year days 121-150 --&gt;</t>
  </si>
  <si>
    <t>&lt;!-- odd year days 151-180 --&gt;</t>
  </si>
  <si>
    <t>&lt;!-- odd year days 181-210 --&gt;</t>
  </si>
  <si>
    <t>&lt;!-- odd year days 211-240 --&gt;</t>
  </si>
  <si>
    <t>&lt;!-- odd year days 241-270 --&gt;</t>
  </si>
  <si>
    <t>&lt;!-- odd year days 271-300 --&gt;</t>
  </si>
  <si>
    <t>&lt;!-- odd year days 301-330 --&gt;</t>
  </si>
  <si>
    <t>&lt;!-- odd year days 331-365 --&gt;</t>
  </si>
  <si>
    <t>umOrd01</t>
  </si>
  <si>
    <t>yearType</t>
  </si>
  <si>
    <t>biAnnum</t>
  </si>
  <si>
    <t>common or leap</t>
  </si>
  <si>
    <t>even or odd</t>
  </si>
  <si>
    <t>umOrd12</t>
  </si>
  <si>
    <t>umOrd11</t>
  </si>
  <si>
    <t>umOrd10</t>
  </si>
  <si>
    <t>umOrd09</t>
  </si>
  <si>
    <t>umOrd08</t>
  </si>
  <si>
    <t>umOrd07</t>
  </si>
  <si>
    <t>umOrd06</t>
  </si>
  <si>
    <t>umOrd05</t>
  </si>
  <si>
    <t>umOrd04</t>
  </si>
  <si>
    <t>umOrd03</t>
  </si>
  <si>
    <t>umOrd02</t>
  </si>
  <si>
    <t>&lt;!ENTITY c7wkG1     "Mon"&gt; &lt;!-- 1st week day of calendar year --&gt;</t>
  </si>
  <si>
    <t>&lt;!ENTITY c7wkG2     "Tue"&gt; &lt;!-- 2nd week day of calendar year --&gt;</t>
  </si>
  <si>
    <t>&lt;!ENTITY c7wkG3     "Wed"&gt; &lt;!-- 3rd week day of calendar year --&gt;</t>
  </si>
  <si>
    <t>&lt;!ENTITY c9wkG1     "Thu"&gt; &lt;!-- 1st week day of calendar year --&gt;</t>
  </si>
  <si>
    <t>&lt;!-- year 9 of Cordulia decade  --&gt;</t>
  </si>
  <si>
    <t>&lt;!-- year 0 of Delphastus decade  --&gt;</t>
  </si>
  <si>
    <t>enter the reference daygroup set for the ICAS localization</t>
  </si>
  <si>
    <r>
      <t>pink</t>
    </r>
    <r>
      <rPr>
        <i/>
        <sz val="10"/>
        <rFont val="Gill Sans"/>
        <family val="0"/>
      </rPr>
      <t xml:space="preserve"> </t>
    </r>
    <r>
      <rPr>
        <i/>
        <sz val="10"/>
        <color indexed="14"/>
        <rFont val="Gill Sans"/>
        <family val="0"/>
      </rPr>
      <t>text</t>
    </r>
    <r>
      <rPr>
        <i/>
        <sz val="10"/>
        <rFont val="Gill Sans"/>
        <family val="0"/>
      </rPr>
      <t xml:space="preserve"> indicates that cell content is referenced by datestamp worksheet 
(modify only if you know what you are doing!)</t>
    </r>
  </si>
  <si>
    <t>formatted datestamps</t>
  </si>
  <si>
    <t>wk</t>
  </si>
  <si>
    <t>year
UCN</t>
  </si>
  <si>
    <t>bk</t>
  </si>
  <si>
    <t>&lt;!-- odd year days 001-030 --&gt;</t>
  </si>
  <si>
    <t>&lt;!-- odd year days 031-060 --&gt;</t>
  </si>
  <si>
    <t>&lt;!-- odd year days 061-090 --&gt;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</si>
</sst>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
    <numFmt numFmtId="167" formatCode="m/d"/>
    <numFmt numFmtId="168" formatCode="0000"/>
  </numFmts>
  <fonts count="29">
    <font>
      <sz val="10"/>
      <name val="Gill Sans"/>
      <family val="0"/>
    </font>
    <font>
      <b/>
      <sz val="10"/>
      <name val="Gill Sans"/>
      <family val="0"/>
    </font>
    <font>
      <i/>
      <sz val="10"/>
      <name val="Gill Sans"/>
      <family val="0"/>
    </font>
    <font>
      <b/>
      <i/>
      <sz val="10"/>
      <name val="Gill Sans"/>
      <family val="0"/>
    </font>
    <font>
      <sz val="8"/>
      <name val="Gill Sans"/>
      <family val="0"/>
    </font>
    <font>
      <u val="single"/>
      <sz val="10"/>
      <color indexed="12"/>
      <name val="Gill Sans"/>
      <family val="0"/>
    </font>
    <font>
      <u val="single"/>
      <sz val="10"/>
      <color indexed="61"/>
      <name val="Gill Sans"/>
      <family val="0"/>
    </font>
    <font>
      <b/>
      <sz val="9"/>
      <name val="Gill Sans"/>
      <family val="0"/>
    </font>
    <font>
      <b/>
      <sz val="9"/>
      <color indexed="22"/>
      <name val="Gill Sans"/>
      <family val="0"/>
    </font>
    <font>
      <sz val="9"/>
      <name val="Gill Sans"/>
      <family val="0"/>
    </font>
    <font>
      <sz val="9"/>
      <color indexed="22"/>
      <name val="Gill Sans"/>
      <family val="0"/>
    </font>
    <font>
      <sz val="9"/>
      <color indexed="20"/>
      <name val="Gill Sans"/>
      <family val="0"/>
    </font>
    <font>
      <sz val="9"/>
      <color indexed="12"/>
      <name val="Gill Sans"/>
      <family val="0"/>
    </font>
    <font>
      <sz val="9"/>
      <color indexed="11"/>
      <name val="Gill Sans"/>
      <family val="0"/>
    </font>
    <font>
      <sz val="9"/>
      <color indexed="52"/>
      <name val="Gill Sans"/>
      <family val="0"/>
    </font>
    <font>
      <sz val="9"/>
      <color indexed="53"/>
      <name val="Gill Sans"/>
      <family val="0"/>
    </font>
    <font>
      <sz val="9"/>
      <color indexed="10"/>
      <name val="Gill Sans"/>
      <family val="0"/>
    </font>
    <font>
      <sz val="9"/>
      <color indexed="14"/>
      <name val="Gill Sans"/>
      <family val="0"/>
    </font>
    <font>
      <sz val="9"/>
      <color indexed="41"/>
      <name val="Gill Sans"/>
      <family val="0"/>
    </font>
    <font>
      <sz val="9"/>
      <color indexed="9"/>
      <name val="Gill Sans"/>
      <family val="0"/>
    </font>
    <font>
      <sz val="9"/>
      <color indexed="19"/>
      <name val="Gill Sans"/>
      <family val="0"/>
    </font>
    <font>
      <sz val="10"/>
      <color indexed="14"/>
      <name val="Gill Sans"/>
      <family val="0"/>
    </font>
    <font>
      <i/>
      <sz val="12"/>
      <name val="Gill Sans"/>
      <family val="0"/>
    </font>
    <font>
      <i/>
      <sz val="10"/>
      <color indexed="14"/>
      <name val="Gill Sans"/>
      <family val="0"/>
    </font>
    <font>
      <sz val="10"/>
      <color indexed="22"/>
      <name val="Gill Sans"/>
      <family val="0"/>
    </font>
    <font>
      <sz val="18"/>
      <color indexed="14"/>
      <name val="Gill Sans"/>
      <family val="0"/>
    </font>
    <font>
      <i/>
      <sz val="18"/>
      <name val="Gill Sans"/>
      <family val="0"/>
    </font>
    <font>
      <sz val="10"/>
      <color indexed="45"/>
      <name val="Gill Sans"/>
      <family val="0"/>
    </font>
    <font>
      <sz val="10"/>
      <color indexed="45"/>
      <name val="Zapf Dingbats"/>
      <family val="0"/>
    </font>
  </fonts>
  <fills count="6">
    <fill>
      <patternFill/>
    </fill>
    <fill>
      <patternFill patternType="gray125"/>
    </fill>
    <fill>
      <patternFill patternType="solid">
        <fgColor indexed="41"/>
        <bgColor indexed="64"/>
      </patternFill>
    </fill>
    <fill>
      <patternFill patternType="solid">
        <fgColor indexed="56"/>
        <bgColor indexed="64"/>
      </patternFill>
    </fill>
    <fill>
      <patternFill patternType="solid">
        <fgColor indexed="47"/>
        <bgColor indexed="64"/>
      </patternFill>
    </fill>
    <fill>
      <patternFill patternType="solid">
        <fgColor indexed="4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style="thin">
        <color indexed="13"/>
      </left>
      <right style="thin">
        <color indexed="13"/>
      </right>
      <top style="thin">
        <color indexed="1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17" fillId="2" borderId="0" xfId="0" applyFont="1" applyFill="1" applyAlignment="1">
      <alignment horizontal="right" vertical="top"/>
    </xf>
    <xf numFmtId="0" fontId="18" fillId="3" borderId="0" xfId="0" applyFont="1" applyFill="1" applyAlignment="1">
      <alignment horizontal="right" vertical="top"/>
    </xf>
    <xf numFmtId="0" fontId="12" fillId="4" borderId="0" xfId="0" applyFont="1" applyFill="1" applyAlignment="1">
      <alignment horizontal="right" vertical="top"/>
    </xf>
    <xf numFmtId="0" fontId="13" fillId="4" borderId="0" xfId="0" applyFont="1" applyFill="1" applyAlignment="1">
      <alignment horizontal="right" vertical="top"/>
    </xf>
    <xf numFmtId="165" fontId="7" fillId="0" borderId="1" xfId="0" applyNumberFormat="1" applyFont="1" applyBorder="1" applyAlignment="1">
      <alignment horizontal="right" vertical="top" wrapText="1"/>
    </xf>
    <xf numFmtId="0" fontId="7" fillId="0" borderId="2" xfId="0" applyFont="1" applyBorder="1" applyAlignment="1">
      <alignment horizontal="right" vertical="top" wrapText="1"/>
    </xf>
    <xf numFmtId="166" fontId="8" fillId="0" borderId="2" xfId="0" applyNumberFormat="1" applyFont="1" applyBorder="1" applyAlignment="1">
      <alignment horizontal="right" vertical="top" wrapText="1"/>
    </xf>
    <xf numFmtId="166" fontId="7" fillId="0" borderId="2" xfId="0" applyNumberFormat="1" applyFont="1" applyBorder="1" applyAlignment="1">
      <alignment horizontal="right" vertical="top" wrapText="1"/>
    </xf>
    <xf numFmtId="165" fontId="9" fillId="0" borderId="0" xfId="0" applyNumberFormat="1" applyFont="1" applyAlignment="1">
      <alignment horizontal="right" vertical="top"/>
    </xf>
    <xf numFmtId="0" fontId="9" fillId="0" borderId="0" xfId="0" applyFont="1" applyAlignment="1">
      <alignment horizontal="right" vertical="top"/>
    </xf>
    <xf numFmtId="166" fontId="10" fillId="0" borderId="0" xfId="0" applyNumberFormat="1" applyFont="1" applyAlignment="1">
      <alignment horizontal="right" vertical="top"/>
    </xf>
    <xf numFmtId="166" fontId="9" fillId="0" borderId="0" xfId="0" applyNumberFormat="1" applyFont="1" applyAlignment="1">
      <alignment horizontal="right" vertical="top"/>
    </xf>
    <xf numFmtId="0" fontId="11" fillId="0" borderId="0" xfId="0" applyFont="1" applyAlignment="1">
      <alignment horizontal="right" vertical="top"/>
    </xf>
    <xf numFmtId="0" fontId="12" fillId="0" borderId="0" xfId="0" applyFont="1" applyAlignment="1">
      <alignment horizontal="right" vertical="top"/>
    </xf>
    <xf numFmtId="0" fontId="13" fillId="0" borderId="0" xfId="0" applyFont="1" applyAlignment="1">
      <alignment horizontal="right" vertical="top"/>
    </xf>
    <xf numFmtId="0" fontId="14" fillId="5" borderId="0" xfId="0" applyFont="1" applyFill="1" applyAlignment="1">
      <alignment horizontal="right" vertical="top"/>
    </xf>
    <xf numFmtId="0" fontId="15" fillId="0" borderId="0" xfId="0" applyFont="1" applyAlignment="1">
      <alignment horizontal="right" vertical="top"/>
    </xf>
    <xf numFmtId="0" fontId="16" fillId="0" borderId="0" xfId="0" applyFont="1" applyAlignment="1">
      <alignment horizontal="right" vertical="top"/>
    </xf>
    <xf numFmtId="0" fontId="19" fillId="4" borderId="0" xfId="0" applyFont="1" applyFill="1" applyAlignment="1">
      <alignment horizontal="right" vertical="top"/>
    </xf>
    <xf numFmtId="0" fontId="11" fillId="4" borderId="0" xfId="0" applyFont="1" applyFill="1" applyAlignment="1">
      <alignment horizontal="right" vertical="top"/>
    </xf>
    <xf numFmtId="0" fontId="20" fillId="4" borderId="0" xfId="0" applyFont="1" applyFill="1" applyAlignment="1">
      <alignment horizontal="right" vertical="top"/>
    </xf>
    <xf numFmtId="0" fontId="21" fillId="0" borderId="0" xfId="0" applyFont="1" applyAlignment="1">
      <alignment/>
    </xf>
    <xf numFmtId="0" fontId="1" fillId="0" borderId="1" xfId="0" applyFont="1" applyBorder="1" applyAlignment="1">
      <alignment vertical="top"/>
    </xf>
    <xf numFmtId="0" fontId="1" fillId="0" borderId="2" xfId="0" applyFont="1" applyBorder="1" applyAlignment="1">
      <alignment vertical="top"/>
    </xf>
    <xf numFmtId="0" fontId="0" fillId="0" borderId="0" xfId="0" applyFont="1" applyFill="1" applyAlignment="1">
      <alignment vertical="top" wrapText="1"/>
    </xf>
    <xf numFmtId="0" fontId="1" fillId="0" borderId="0" xfId="0" applyFont="1" applyBorder="1" applyAlignment="1">
      <alignment vertical="top"/>
    </xf>
    <xf numFmtId="0" fontId="1"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vertical="top"/>
    </xf>
    <xf numFmtId="0" fontId="0" fillId="0" borderId="0" xfId="0" applyFont="1" applyFill="1" applyAlignment="1">
      <alignment vertical="top" wrapText="1"/>
    </xf>
    <xf numFmtId="0" fontId="5" fillId="0" borderId="0" xfId="20" applyFont="1" applyFill="1" applyBorder="1" applyAlignment="1">
      <alignment horizontal="right" vertical="top" wrapText="1"/>
    </xf>
    <xf numFmtId="0" fontId="0" fillId="0" borderId="0" xfId="20" applyFont="1" applyFill="1" applyBorder="1" applyAlignment="1">
      <alignment horizontal="right" vertical="top" wrapText="1"/>
    </xf>
    <xf numFmtId="0" fontId="1" fillId="0" borderId="0" xfId="0" applyFont="1" applyFill="1" applyBorder="1" applyAlignment="1">
      <alignment vertical="top" wrapText="1"/>
    </xf>
    <xf numFmtId="0" fontId="1" fillId="0" borderId="0" xfId="0" applyFont="1" applyAlignment="1">
      <alignment vertical="top"/>
    </xf>
    <xf numFmtId="0" fontId="0" fillId="0" borderId="0" xfId="0" applyFont="1" applyAlignment="1">
      <alignment vertical="top" wrapText="1"/>
    </xf>
    <xf numFmtId="0" fontId="0" fillId="0" borderId="0" xfId="0" applyFont="1" applyAlignment="1" quotePrefix="1">
      <alignment vertical="top" wrapText="1"/>
    </xf>
    <xf numFmtId="0" fontId="1" fillId="0" borderId="2" xfId="0" applyFont="1" applyBorder="1" applyAlignment="1">
      <alignment horizontal="right" vertical="top"/>
    </xf>
    <xf numFmtId="0" fontId="0" fillId="0" borderId="0" xfId="0" applyFont="1" applyAlignment="1">
      <alignment horizontal="center" wrapText="1"/>
    </xf>
    <xf numFmtId="0" fontId="22" fillId="0" borderId="0" xfId="0" applyFont="1" applyAlignment="1">
      <alignment/>
    </xf>
    <xf numFmtId="0" fontId="23" fillId="0" borderId="0" xfId="0" applyFont="1" applyAlignment="1">
      <alignment/>
    </xf>
    <xf numFmtId="0" fontId="23" fillId="0" borderId="0" xfId="0" applyFont="1" applyAlignment="1">
      <alignment wrapText="1"/>
    </xf>
    <xf numFmtId="0" fontId="7" fillId="0" borderId="2" xfId="0" applyFont="1" applyBorder="1" applyAlignment="1">
      <alignment horizontal="left" vertical="top" wrapText="1"/>
    </xf>
    <xf numFmtId="0" fontId="9" fillId="0" borderId="0" xfId="0" applyFont="1" applyAlignment="1">
      <alignment horizontal="left" vertical="top"/>
    </xf>
    <xf numFmtId="0" fontId="7" fillId="3" borderId="2" xfId="0" applyFont="1" applyFill="1" applyBorder="1" applyAlignment="1">
      <alignment horizontal="right" vertical="top" wrapText="1"/>
    </xf>
    <xf numFmtId="0" fontId="9" fillId="3" borderId="0" xfId="0" applyFont="1" applyFill="1" applyAlignment="1">
      <alignment horizontal="right" vertical="top"/>
    </xf>
    <xf numFmtId="0" fontId="1" fillId="0" borderId="2" xfId="0" applyFont="1" applyBorder="1" applyAlignment="1">
      <alignment horizontal="left"/>
    </xf>
    <xf numFmtId="0" fontId="0" fillId="0" borderId="0" xfId="0" applyAlignment="1">
      <alignment horizontal="left"/>
    </xf>
    <xf numFmtId="0" fontId="5" fillId="5" borderId="3" xfId="20" applyFont="1" applyFill="1" applyBorder="1" applyAlignment="1">
      <alignment horizontal="right" vertical="top" wrapText="1"/>
    </xf>
    <xf numFmtId="0" fontId="0" fillId="0" borderId="0" xfId="0" applyFont="1" applyAlignment="1">
      <alignment/>
    </xf>
    <xf numFmtId="0" fontId="0" fillId="0" borderId="0" xfId="0" applyAlignment="1">
      <alignment horizontal="right"/>
    </xf>
    <xf numFmtId="14" fontId="0" fillId="0" borderId="0" xfId="0" applyNumberFormat="1" applyAlignment="1">
      <alignment/>
    </xf>
    <xf numFmtId="0" fontId="0" fillId="0" borderId="0" xfId="0" applyNumberFormat="1" applyAlignment="1">
      <alignment/>
    </xf>
    <xf numFmtId="14" fontId="24" fillId="0" borderId="0" xfId="0" applyNumberFormat="1" applyFont="1" applyAlignment="1">
      <alignment/>
    </xf>
    <xf numFmtId="0" fontId="24" fillId="0" borderId="0" xfId="0" applyFont="1" applyAlignment="1">
      <alignment/>
    </xf>
    <xf numFmtId="168" fontId="21" fillId="0" borderId="0" xfId="0" applyNumberFormat="1" applyFont="1" applyAlignment="1">
      <alignment/>
    </xf>
    <xf numFmtId="166" fontId="21" fillId="0" borderId="0" xfId="0" applyNumberFormat="1" applyFont="1" applyAlignment="1">
      <alignment/>
    </xf>
    <xf numFmtId="0" fontId="0" fillId="0" borderId="0" xfId="0" applyFont="1" applyAlignment="1" quotePrefix="1">
      <alignment vertical="top"/>
    </xf>
    <xf numFmtId="0" fontId="25" fillId="0" borderId="0" xfId="0" applyFont="1" applyAlignment="1">
      <alignment horizontal="left"/>
    </xf>
    <xf numFmtId="0" fontId="26" fillId="0" borderId="0" xfId="0" applyFont="1" applyAlignment="1">
      <alignment/>
    </xf>
    <xf numFmtId="0" fontId="27" fillId="0" borderId="0" xfId="0" applyFont="1" applyAlignment="1">
      <alignment horizontal="left"/>
    </xf>
    <xf numFmtId="0" fontId="28" fillId="0" borderId="0" xfId="0" applyFont="1" applyAlignment="1">
      <alignment horizontal="left"/>
    </xf>
    <xf numFmtId="0" fontId="0"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http://www.aatideas.org/now/icas.html" TargetMode="External" /><Relationship Id="rId3" Type="http://schemas.openxmlformats.org/officeDocument/2006/relationships/hyperlink" Target="http://www.aatideas.org/now/icas.html" TargetMode="External" /><Relationship Id="rId4" Type="http://schemas.openxmlformats.org/officeDocument/2006/relationships/image" Target="../media/image2.emf" /><Relationship Id="rId5" Type="http://schemas.openxmlformats.org/officeDocument/2006/relationships/hyperlink" Target="http://www.aatideas.org/now/icas.html" TargetMode="External" /><Relationship Id="rId6" Type="http://schemas.openxmlformats.org/officeDocument/2006/relationships/hyperlink" Target="http://www.aatideas.org/now/icas.html"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7</xdr:row>
      <xdr:rowOff>361950</xdr:rowOff>
    </xdr:from>
    <xdr:to>
      <xdr:col>1</xdr:col>
      <xdr:colOff>1657350</xdr:colOff>
      <xdr:row>7</xdr:row>
      <xdr:rowOff>762000</xdr:rowOff>
    </xdr:to>
    <xdr:pic>
      <xdr:nvPicPr>
        <xdr:cNvPr id="1" name="Picture 2">
          <a:hlinkClick r:id="rId3"/>
        </xdr:cNvPr>
        <xdr:cNvPicPr preferRelativeResize="1">
          <a:picLocks noChangeAspect="1"/>
        </xdr:cNvPicPr>
      </xdr:nvPicPr>
      <xdr:blipFill>
        <a:blip r:embed="rId1"/>
        <a:stretch>
          <a:fillRect/>
        </a:stretch>
      </xdr:blipFill>
      <xdr:spPr>
        <a:xfrm>
          <a:off x="6229350" y="1943100"/>
          <a:ext cx="1371600" cy="400050"/>
        </a:xfrm>
        <a:prstGeom prst="rect">
          <a:avLst/>
        </a:prstGeom>
        <a:noFill/>
        <a:ln w="9525" cmpd="sng">
          <a:noFill/>
        </a:ln>
      </xdr:spPr>
    </xdr:pic>
    <xdr:clientData/>
  </xdr:twoCellAnchor>
  <xdr:twoCellAnchor editAs="oneCell">
    <xdr:from>
      <xdr:col>1</xdr:col>
      <xdr:colOff>257175</xdr:colOff>
      <xdr:row>17</xdr:row>
      <xdr:rowOff>152400</xdr:rowOff>
    </xdr:from>
    <xdr:to>
      <xdr:col>1</xdr:col>
      <xdr:colOff>1628775</xdr:colOff>
      <xdr:row>19</xdr:row>
      <xdr:rowOff>66675</xdr:rowOff>
    </xdr:to>
    <xdr:pic>
      <xdr:nvPicPr>
        <xdr:cNvPr id="2" name="Picture 5">
          <a:hlinkClick r:id="rId6"/>
        </xdr:cNvPr>
        <xdr:cNvPicPr preferRelativeResize="1">
          <a:picLocks noChangeAspect="1"/>
        </xdr:cNvPicPr>
      </xdr:nvPicPr>
      <xdr:blipFill>
        <a:blip r:embed="rId4"/>
        <a:stretch>
          <a:fillRect/>
        </a:stretch>
      </xdr:blipFill>
      <xdr:spPr>
        <a:xfrm>
          <a:off x="6200775" y="5000625"/>
          <a:ext cx="13716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atideas.org/icas/index.html" TargetMode="External"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55"/>
  <sheetViews>
    <sheetView tabSelected="1" workbookViewId="0" topLeftCell="A1">
      <selection activeCell="A11" sqref="A11"/>
    </sheetView>
  </sheetViews>
  <sheetFormatPr defaultColWidth="11.00390625" defaultRowHeight="12.75"/>
  <cols>
    <col min="1" max="1" width="78.00390625" style="32" customWidth="1"/>
    <col min="2" max="2" width="26.00390625" style="32" customWidth="1"/>
    <col min="3" max="16384" width="11.00390625" style="32" customWidth="1"/>
  </cols>
  <sheetData>
    <row r="1" spans="1:2" s="26" customFormat="1" ht="12.75" thickBot="1">
      <c r="A1" s="25" t="s">
        <v>184</v>
      </c>
      <c r="B1" s="40" t="s">
        <v>270</v>
      </c>
    </row>
    <row r="2" s="28" customFormat="1" ht="12">
      <c r="A2" s="27" t="s">
        <v>6</v>
      </c>
    </row>
    <row r="4" spans="1:2" s="31" customFormat="1" ht="12">
      <c r="A4" s="29" t="s">
        <v>168</v>
      </c>
      <c r="B4" s="30"/>
    </row>
    <row r="5" spans="1:2" ht="12">
      <c r="A5" s="27" t="s">
        <v>169</v>
      </c>
      <c r="B5" s="51" t="s">
        <v>185</v>
      </c>
    </row>
    <row r="6" spans="1:2" ht="39" customHeight="1">
      <c r="A6" s="33" t="s">
        <v>120</v>
      </c>
      <c r="B6" s="34"/>
    </row>
    <row r="7" spans="1:2" ht="24">
      <c r="A7" s="33" t="s">
        <v>24</v>
      </c>
      <c r="B7" s="34"/>
    </row>
    <row r="8" spans="1:2" ht="89.25">
      <c r="A8" s="33" t="s">
        <v>92</v>
      </c>
      <c r="B8" s="34"/>
    </row>
    <row r="9" spans="1:2" ht="36">
      <c r="A9" s="33" t="s">
        <v>119</v>
      </c>
      <c r="B9" s="35"/>
    </row>
    <row r="10" spans="1:2" ht="12">
      <c r="A10" s="33" t="s">
        <v>26</v>
      </c>
      <c r="B10" s="34"/>
    </row>
    <row r="11" spans="1:2" ht="12">
      <c r="A11" s="33"/>
      <c r="B11" s="34"/>
    </row>
    <row r="12" spans="1:2" ht="12">
      <c r="A12" s="36" t="s">
        <v>113</v>
      </c>
      <c r="B12" s="34"/>
    </row>
    <row r="13" spans="1:2" ht="12">
      <c r="A13" s="32" t="s">
        <v>121</v>
      </c>
      <c r="B13" s="34"/>
    </row>
    <row r="14" spans="1:2" ht="36">
      <c r="A14" s="33" t="s">
        <v>5</v>
      </c>
      <c r="B14" s="34"/>
    </row>
    <row r="15" spans="1:2" ht="12">
      <c r="A15" s="32" t="s">
        <v>25</v>
      </c>
      <c r="B15" s="34"/>
    </row>
    <row r="16" ht="12">
      <c r="B16" s="34"/>
    </row>
    <row r="17" spans="1:2" s="31" customFormat="1" ht="24">
      <c r="A17" s="37" t="s">
        <v>166</v>
      </c>
      <c r="B17" s="41" t="s">
        <v>271</v>
      </c>
    </row>
    <row r="18" spans="1:2" ht="12.75">
      <c r="A18" s="31" t="s">
        <v>90</v>
      </c>
      <c r="B18" s="34"/>
    </row>
    <row r="19" spans="1:2" ht="25.5">
      <c r="A19" s="38" t="s">
        <v>62</v>
      </c>
      <c r="B19" s="34"/>
    </row>
    <row r="20" spans="1:2" ht="25.5">
      <c r="A20" s="38" t="s">
        <v>170</v>
      </c>
      <c r="B20" s="34"/>
    </row>
    <row r="21" spans="1:2" ht="48">
      <c r="A21" s="38" t="s">
        <v>23</v>
      </c>
      <c r="B21" s="34"/>
    </row>
    <row r="22" spans="1:2" ht="48">
      <c r="A22" s="38" t="s">
        <v>7</v>
      </c>
      <c r="B22" s="34"/>
    </row>
    <row r="23" spans="1:2" ht="48">
      <c r="A23" s="39" t="s">
        <v>91</v>
      </c>
      <c r="B23" s="34"/>
    </row>
    <row r="24" spans="1:2" ht="24">
      <c r="A24" s="38" t="s">
        <v>50</v>
      </c>
      <c r="B24" s="34"/>
    </row>
    <row r="25" spans="1:2" ht="12">
      <c r="A25" s="38" t="s">
        <v>112</v>
      </c>
      <c r="B25" s="34"/>
    </row>
    <row r="26" spans="1:2" ht="12">
      <c r="A26" s="38"/>
      <c r="B26" s="34"/>
    </row>
    <row r="27" spans="1:2" ht="12">
      <c r="A27" s="29" t="s">
        <v>167</v>
      </c>
      <c r="B27" s="34"/>
    </row>
    <row r="28" spans="1:2" ht="12">
      <c r="A28" s="32" t="s">
        <v>171</v>
      </c>
      <c r="B28" s="34"/>
    </row>
    <row r="29" spans="1:2" ht="12">
      <c r="A29" s="32" t="s">
        <v>172</v>
      </c>
      <c r="B29" s="34"/>
    </row>
    <row r="30" spans="1:2" ht="12">
      <c r="A30" s="60" t="s">
        <v>78</v>
      </c>
      <c r="B30" s="34"/>
    </row>
    <row r="31" spans="1:2" ht="12">
      <c r="A31" s="32" t="s">
        <v>4</v>
      </c>
      <c r="B31" s="34"/>
    </row>
    <row r="32" spans="1:2" ht="12">
      <c r="A32" s="38" t="s">
        <v>3</v>
      </c>
      <c r="B32" s="34"/>
    </row>
    <row r="33" spans="1:2" ht="12">
      <c r="A33" s="38" t="s">
        <v>2</v>
      </c>
      <c r="B33" s="34"/>
    </row>
    <row r="34" spans="1:2" ht="24">
      <c r="A34" s="38" t="s">
        <v>1</v>
      </c>
      <c r="B34" s="34"/>
    </row>
    <row r="35" spans="1:2" ht="60">
      <c r="A35" s="38" t="s">
        <v>0</v>
      </c>
      <c r="B35" s="34"/>
    </row>
    <row r="36" spans="1:2" ht="36">
      <c r="A36" s="38" t="s">
        <v>164</v>
      </c>
      <c r="B36" s="34"/>
    </row>
    <row r="37" spans="1:2" ht="12">
      <c r="A37" s="32" t="s">
        <v>165</v>
      </c>
      <c r="B37" s="34"/>
    </row>
    <row r="38" spans="1:2" ht="12">
      <c r="A38" s="32" t="s">
        <v>89</v>
      </c>
      <c r="B38" s="34"/>
    </row>
    <row r="39" ht="12">
      <c r="B39" s="34"/>
    </row>
    <row r="40" ht="12">
      <c r="B40" s="34"/>
    </row>
    <row r="41" ht="12">
      <c r="B41" s="34"/>
    </row>
    <row r="42" ht="12">
      <c r="B42" s="34"/>
    </row>
    <row r="43" ht="12">
      <c r="B43" s="34"/>
    </row>
    <row r="44" ht="12">
      <c r="B44" s="34"/>
    </row>
    <row r="45" ht="12">
      <c r="B45" s="34"/>
    </row>
    <row r="46" ht="12">
      <c r="B46" s="34"/>
    </row>
    <row r="47" ht="12">
      <c r="B47" s="34"/>
    </row>
    <row r="48" ht="12">
      <c r="B48" s="34"/>
    </row>
    <row r="49" ht="12">
      <c r="B49" s="34"/>
    </row>
    <row r="50" ht="12">
      <c r="B50" s="34"/>
    </row>
    <row r="51" ht="12">
      <c r="B51" s="34"/>
    </row>
    <row r="52" spans="1:2" ht="12">
      <c r="A52" s="38"/>
      <c r="B52" s="38"/>
    </row>
    <row r="53" spans="1:2" ht="12">
      <c r="A53" s="38"/>
      <c r="B53" s="38"/>
    </row>
    <row r="54" spans="1:2" ht="12">
      <c r="A54" s="38"/>
      <c r="B54" s="38"/>
    </row>
    <row r="55" spans="1:2" ht="12">
      <c r="A55" s="38"/>
      <c r="B55" s="38"/>
    </row>
  </sheetData>
  <sheetProtection password="DE05" sheet="1" objects="1" scenarios="1"/>
  <hyperlinks>
    <hyperlink ref="B5" r:id="rId1" display="aatideas.org/icas"/>
  </hyperlinks>
  <printOptions/>
  <pageMargins left="0.5905511811023623" right="0.5905511811023623" top="0.984251968503937" bottom="0.984251968503937" header="0.5905511811023623" footer="0.5905511811023623"/>
  <pageSetup orientation="portrait" paperSize="9"/>
  <headerFooter alignWithMargins="0">
    <oddHeader>&amp;L&amp;"Gill Sans Light,Italic"&amp;18dstampUC&amp;C&amp;9&amp;A&amp;R&amp;9© 2009 UCA and prior,  AAT at www.aatideas.org
exclusion of warranty per http://www.aatideas.org/iota/icas/icas.xht</oddHeader>
    <oddFooter>&amp;L&amp;9&amp;F
&amp;C&amp;9page &amp;P of &amp;N
&amp;G &amp;"Gill Sans,Bold Italic"aatideas.org&amp;R&amp;9'ICAS in use' per terms at
http://www.aatideas.org/iota/icas/icas.xht</oddFooter>
  </headerFooter>
  <drawing r:id="rId2"/>
  <legacyDrawingHF r:id="rId3"/>
</worksheet>
</file>

<file path=xl/worksheets/sheet2.xml><?xml version="1.0" encoding="utf-8"?>
<worksheet xmlns="http://schemas.openxmlformats.org/spreadsheetml/2006/main" xmlns:r="http://schemas.openxmlformats.org/officeDocument/2006/relationships">
  <dimension ref="A1:O367"/>
  <sheetViews>
    <sheetView workbookViewId="0" topLeftCell="D1">
      <selection activeCell="Q15" sqref="Q15"/>
    </sheetView>
  </sheetViews>
  <sheetFormatPr defaultColWidth="11.00390625" defaultRowHeight="12.75"/>
  <cols>
    <col min="1" max="1" width="0" style="11" hidden="1" customWidth="1"/>
    <col min="2" max="2" width="5.00390625" style="12" hidden="1" customWidth="1"/>
    <col min="3" max="3" width="3.00390625" style="48" hidden="1" customWidth="1"/>
    <col min="4" max="4" width="7.00390625" style="12" customWidth="1"/>
    <col min="5" max="5" width="3.00390625" style="12" customWidth="1"/>
    <col min="6" max="6" width="5.00390625" style="13" hidden="1" customWidth="1"/>
    <col min="7" max="7" width="5.00390625" style="14" customWidth="1"/>
    <col min="8" max="8" width="7.00390625" style="12" customWidth="1"/>
    <col min="9" max="9" width="5.00390625" style="12" bestFit="1" customWidth="1"/>
    <col min="10" max="10" width="6.00390625" style="12" customWidth="1"/>
    <col min="11" max="11" width="4.00390625" style="12" customWidth="1"/>
    <col min="12" max="12" width="5.00390625" style="14" customWidth="1"/>
    <col min="13" max="13" width="5.00390625" style="12" customWidth="1"/>
    <col min="14" max="14" width="0.74609375" style="48" customWidth="1"/>
    <col min="15" max="15" width="54.00390625" style="46" customWidth="1"/>
    <col min="16" max="16384" width="11.00390625" style="12" customWidth="1"/>
  </cols>
  <sheetData>
    <row r="1" spans="1:15" s="8" customFormat="1" ht="22.5" thickBot="1">
      <c r="A1" s="7" t="s">
        <v>183</v>
      </c>
      <c r="B1" s="8" t="s">
        <v>150</v>
      </c>
      <c r="C1" s="47"/>
      <c r="D1" s="8" t="s">
        <v>349</v>
      </c>
      <c r="E1" s="8" t="s">
        <v>151</v>
      </c>
      <c r="F1" s="9" t="s">
        <v>17</v>
      </c>
      <c r="G1" s="10" t="s">
        <v>18</v>
      </c>
      <c r="H1" s="8" t="s">
        <v>350</v>
      </c>
      <c r="I1" s="8" t="s">
        <v>150</v>
      </c>
      <c r="J1" s="8" t="s">
        <v>152</v>
      </c>
      <c r="K1" s="8" t="s">
        <v>153</v>
      </c>
      <c r="L1" s="10" t="s">
        <v>19</v>
      </c>
      <c r="M1" s="8" t="s">
        <v>348</v>
      </c>
      <c r="N1" s="47"/>
      <c r="O1" s="45" t="s">
        <v>347</v>
      </c>
    </row>
    <row r="2" spans="1:15" ht="10.5">
      <c r="A2" s="11">
        <v>1</v>
      </c>
      <c r="B2" s="11">
        <f>A2</f>
        <v>1</v>
      </c>
      <c r="D2" s="12">
        <f>entsUC!$B$24</f>
        <v>12012</v>
      </c>
      <c r="E2" s="12" t="str">
        <f>entsUC!$B$56</f>
        <v> </v>
      </c>
      <c r="F2" s="13">
        <f>IF(CEILING(B2/30,1)&lt;12,CEILING(B2/30,1),12)</f>
        <v>1</v>
      </c>
      <c r="G2" s="14">
        <f>B2-(F2*30)+30</f>
        <v>1</v>
      </c>
      <c r="H2" s="12" t="str">
        <f>entsUC!$B$72</f>
        <v>White</v>
      </c>
      <c r="I2" s="11">
        <f>B2</f>
        <v>1</v>
      </c>
      <c r="J2" s="12" t="str">
        <f>RIGHT(D2,4)</f>
        <v>2012</v>
      </c>
      <c r="K2" s="12" t="str">
        <f>tableG!A2</f>
        <v>Jan</v>
      </c>
      <c r="L2" s="14">
        <f>tableG!B2</f>
        <v>1</v>
      </c>
      <c r="M2" s="12" t="str">
        <f>entsG!$B$23</f>
        <v>Sun</v>
      </c>
      <c r="O2" s="46" t="str">
        <f>"UCN "&amp;D2&amp;" "&amp;E2&amp;RIGHT((G2+100),2)&amp;" "&amp;entsUC!$B$90&amp;H2&amp;" "&amp;entsUC!$B$69&amp;" "&amp;entsUC!$B$91&amp;" "&amp;RIGHT((I2+1000),3)&amp;" "&amp;entsUC!$B$69&amp;" "&amp;" AD "&amp;J2&amp;" "&amp;K2&amp;" "&amp;RIGHT((L2+100),2)&amp;" "&amp;M2</f>
        <v>UCN 12012  01 White ❀ day 001 ❀  AD 2012 Jan 01 Sun</v>
      </c>
    </row>
    <row r="3" spans="1:15" ht="10.5">
      <c r="A3" s="11">
        <f>A2+1</f>
        <v>2</v>
      </c>
      <c r="B3" s="11">
        <f aca="true" t="shared" si="0" ref="B3:B66">A3</f>
        <v>2</v>
      </c>
      <c r="D3" s="12">
        <f>entsUC!$B$24</f>
        <v>12012</v>
      </c>
      <c r="E3" s="12" t="str">
        <f>entsUC!$B$56</f>
        <v> </v>
      </c>
      <c r="F3" s="13">
        <f aca="true" t="shared" si="1" ref="F3:F66">IF(CEILING(B3/30,1)&lt;12,CEILING(B3/30,1),12)</f>
        <v>1</v>
      </c>
      <c r="G3" s="14">
        <f aca="true" t="shared" si="2" ref="G3:G66">B3-(F3*30)+30</f>
        <v>2</v>
      </c>
      <c r="H3" s="15" t="str">
        <f>entsUC!$B$73</f>
        <v>Violet</v>
      </c>
      <c r="I3" s="11">
        <f aca="true" t="shared" si="3" ref="I3:I66">B3</f>
        <v>2</v>
      </c>
      <c r="J3" s="12" t="str">
        <f aca="true" t="shared" si="4" ref="J3:J66">RIGHT(D3,4)</f>
        <v>2012</v>
      </c>
      <c r="K3" s="12" t="str">
        <f>tableG!A3</f>
        <v>Jan</v>
      </c>
      <c r="L3" s="14">
        <f>tableG!B3</f>
        <v>2</v>
      </c>
      <c r="M3" s="12" t="str">
        <f>entsG!$B$24</f>
        <v>Mon</v>
      </c>
      <c r="O3" s="46" t="str">
        <f>"UCN "&amp;D3&amp;" "&amp;E3&amp;RIGHT((G3+100),2)&amp;" "&amp;entsUC!$B$90&amp;H3&amp;" "&amp;entsUC!$B$69&amp;" "&amp;entsUC!$B$91&amp;" "&amp;RIGHT((I3+1000),3)&amp;" "&amp;entsUC!$B$69&amp;" "&amp;" AD "&amp;J3&amp;" "&amp;K3&amp;" "&amp;RIGHT((L3+100),2)&amp;" "&amp;M3</f>
        <v>UCN 12012  02 Violet ❀ day 002 ❀  AD 2012 Jan 02 Mon</v>
      </c>
    </row>
    <row r="4" spans="1:15" ht="10.5">
      <c r="A4" s="11">
        <f aca="true" t="shared" si="5" ref="A4:A67">A3+1</f>
        <v>3</v>
      </c>
      <c r="B4" s="11">
        <f t="shared" si="0"/>
        <v>3</v>
      </c>
      <c r="D4" s="12">
        <f>entsUC!$B$24</f>
        <v>12012</v>
      </c>
      <c r="E4" s="12" t="str">
        <f>entsUC!$B$56</f>
        <v> </v>
      </c>
      <c r="F4" s="13">
        <f t="shared" si="1"/>
        <v>1</v>
      </c>
      <c r="G4" s="14">
        <f t="shared" si="2"/>
        <v>3</v>
      </c>
      <c r="H4" s="16" t="str">
        <f>entsUC!$B$74</f>
        <v>Blue</v>
      </c>
      <c r="I4" s="11">
        <f t="shared" si="3"/>
        <v>3</v>
      </c>
      <c r="J4" s="12" t="str">
        <f t="shared" si="4"/>
        <v>2012</v>
      </c>
      <c r="K4" s="12" t="str">
        <f>tableG!A4</f>
        <v>Jan</v>
      </c>
      <c r="L4" s="14">
        <f>tableG!B4</f>
        <v>3</v>
      </c>
      <c r="M4" s="12" t="str">
        <f>entsG!$B$25</f>
        <v>Tue</v>
      </c>
      <c r="O4" s="46" t="str">
        <f>"UCN "&amp;D4&amp;" "&amp;E4&amp;RIGHT((G4+100),2)&amp;" "&amp;entsUC!$B$90&amp;H4&amp;" "&amp;entsUC!$B$69&amp;" "&amp;entsUC!$B$91&amp;" "&amp;RIGHT((I4+1000),3)&amp;" "&amp;entsUC!$B$69&amp;" "&amp;" AD "&amp;J4&amp;" "&amp;K4&amp;" "&amp;RIGHT((L4+100),2)&amp;" "&amp;M4</f>
        <v>UCN 12012  03 Blue ❀ day 003 ❀  AD 2012 Jan 03 Tue</v>
      </c>
    </row>
    <row r="5" spans="1:15" ht="10.5">
      <c r="A5" s="11">
        <f t="shared" si="5"/>
        <v>4</v>
      </c>
      <c r="B5" s="11">
        <f t="shared" si="0"/>
        <v>4</v>
      </c>
      <c r="D5" s="12">
        <f>entsUC!$B$24</f>
        <v>12012</v>
      </c>
      <c r="E5" s="12" t="str">
        <f>entsUC!$B$56</f>
        <v> </v>
      </c>
      <c r="F5" s="13">
        <f t="shared" si="1"/>
        <v>1</v>
      </c>
      <c r="G5" s="14">
        <f t="shared" si="2"/>
        <v>4</v>
      </c>
      <c r="H5" s="17" t="str">
        <f>entsUC!$B$75</f>
        <v>Green</v>
      </c>
      <c r="I5" s="11">
        <f t="shared" si="3"/>
        <v>4</v>
      </c>
      <c r="J5" s="12" t="str">
        <f t="shared" si="4"/>
        <v>2012</v>
      </c>
      <c r="K5" s="12" t="str">
        <f>tableG!A5</f>
        <v>Jan</v>
      </c>
      <c r="L5" s="14">
        <f>tableG!B5</f>
        <v>4</v>
      </c>
      <c r="M5" s="12" t="str">
        <f>entsG!$B$26</f>
        <v>Wed</v>
      </c>
      <c r="O5" s="46" t="str">
        <f>"UCN "&amp;D5&amp;" "&amp;E5&amp;RIGHT((G5+100),2)&amp;" "&amp;entsUC!$B$90&amp;H5&amp;" "&amp;entsUC!$B$69&amp;" "&amp;entsUC!$B$91&amp;" "&amp;RIGHT((I5+1000),3)&amp;" "&amp;entsUC!$B$69&amp;" "&amp;" AD "&amp;J5&amp;" "&amp;K5&amp;" "&amp;RIGHT((L5+100),2)&amp;" "&amp;M5</f>
        <v>UCN 12012  04 Green ❀ day 004 ❀  AD 2012 Jan 04 Wed</v>
      </c>
    </row>
    <row r="6" spans="1:15" ht="10.5">
      <c r="A6" s="11">
        <f t="shared" si="5"/>
        <v>5</v>
      </c>
      <c r="B6" s="11">
        <f t="shared" si="0"/>
        <v>5</v>
      </c>
      <c r="D6" s="12">
        <f>entsUC!$B$24</f>
        <v>12012</v>
      </c>
      <c r="E6" s="12" t="str">
        <f>entsUC!$B$56</f>
        <v> </v>
      </c>
      <c r="F6" s="13">
        <f t="shared" si="1"/>
        <v>1</v>
      </c>
      <c r="G6" s="14">
        <f t="shared" si="2"/>
        <v>5</v>
      </c>
      <c r="H6" s="18" t="str">
        <f>entsUC!$B$76</f>
        <v>Yellow</v>
      </c>
      <c r="I6" s="11">
        <f t="shared" si="3"/>
        <v>5</v>
      </c>
      <c r="J6" s="12" t="str">
        <f t="shared" si="4"/>
        <v>2012</v>
      </c>
      <c r="K6" s="12" t="str">
        <f>tableG!A6</f>
        <v>Jan</v>
      </c>
      <c r="L6" s="14">
        <f>tableG!B6</f>
        <v>5</v>
      </c>
      <c r="M6" s="12" t="str">
        <f>entsG!$B$27</f>
        <v>Thu</v>
      </c>
      <c r="O6" s="46" t="str">
        <f>"UCN "&amp;D6&amp;" "&amp;E6&amp;RIGHT((G6+100),2)&amp;" "&amp;entsUC!$B$90&amp;H6&amp;" "&amp;entsUC!$B$69&amp;" "&amp;entsUC!$B$91&amp;" "&amp;RIGHT((I6+1000),3)&amp;" "&amp;entsUC!$B$69&amp;" "&amp;" AD "&amp;J6&amp;" "&amp;K6&amp;" "&amp;RIGHT((L6+100),2)&amp;" "&amp;M6</f>
        <v>UCN 12012  05 Yellow ❀ day 005 ❀  AD 2012 Jan 05 Thu</v>
      </c>
    </row>
    <row r="7" spans="1:15" ht="10.5">
      <c r="A7" s="11">
        <f t="shared" si="5"/>
        <v>6</v>
      </c>
      <c r="B7" s="11">
        <f t="shared" si="0"/>
        <v>6</v>
      </c>
      <c r="D7" s="12">
        <f>entsUC!$B$24</f>
        <v>12012</v>
      </c>
      <c r="E7" s="12" t="str">
        <f>entsUC!$B$56</f>
        <v> </v>
      </c>
      <c r="F7" s="13">
        <f t="shared" si="1"/>
        <v>1</v>
      </c>
      <c r="G7" s="14">
        <f t="shared" si="2"/>
        <v>6</v>
      </c>
      <c r="H7" s="19" t="str">
        <f>entsUC!$B$77</f>
        <v>Orange</v>
      </c>
      <c r="I7" s="11">
        <f t="shared" si="3"/>
        <v>6</v>
      </c>
      <c r="J7" s="12" t="str">
        <f t="shared" si="4"/>
        <v>2012</v>
      </c>
      <c r="K7" s="12" t="str">
        <f>tableG!A7</f>
        <v>Jan</v>
      </c>
      <c r="L7" s="14">
        <f>tableG!B7</f>
        <v>6</v>
      </c>
      <c r="M7" s="12" t="str">
        <f>entsG!$B$28</f>
        <v>Fri</v>
      </c>
      <c r="O7" s="46" t="str">
        <f>"UCN "&amp;D7&amp;" "&amp;E7&amp;RIGHT((G7+100),2)&amp;" "&amp;entsUC!$B$90&amp;H7&amp;" "&amp;entsUC!$B$69&amp;" "&amp;entsUC!$B$91&amp;" "&amp;RIGHT((I7+1000),3)&amp;" "&amp;entsUC!$B$69&amp;" "&amp;" AD "&amp;J7&amp;" "&amp;K7&amp;" "&amp;RIGHT((L7+100),2)&amp;" "&amp;M7</f>
        <v>UCN 12012  06 Orange ❀ day 006 ❀  AD 2012 Jan 06 Fri</v>
      </c>
    </row>
    <row r="8" spans="1:15" ht="10.5">
      <c r="A8" s="11">
        <f t="shared" si="5"/>
        <v>7</v>
      </c>
      <c r="B8" s="11">
        <f t="shared" si="0"/>
        <v>7</v>
      </c>
      <c r="D8" s="12">
        <f>entsUC!$B$24</f>
        <v>12012</v>
      </c>
      <c r="E8" s="12" t="str">
        <f>entsUC!$B$56</f>
        <v> </v>
      </c>
      <c r="F8" s="13">
        <f t="shared" si="1"/>
        <v>1</v>
      </c>
      <c r="G8" s="14">
        <f t="shared" si="2"/>
        <v>7</v>
      </c>
      <c r="H8" s="20" t="str">
        <f>entsUC!$B$78</f>
        <v>Red</v>
      </c>
      <c r="I8" s="11">
        <f t="shared" si="3"/>
        <v>7</v>
      </c>
      <c r="J8" s="12" t="str">
        <f t="shared" si="4"/>
        <v>2012</v>
      </c>
      <c r="K8" s="12" t="str">
        <f>tableG!A8</f>
        <v>Jan</v>
      </c>
      <c r="L8" s="14">
        <f>tableG!B8</f>
        <v>7</v>
      </c>
      <c r="M8" s="12" t="str">
        <f>entsG!$B$29</f>
        <v>Sat</v>
      </c>
      <c r="O8" s="46" t="str">
        <f>"UCN "&amp;D8&amp;" "&amp;E8&amp;RIGHT((G8+100),2)&amp;" "&amp;entsUC!$B$90&amp;H8&amp;" "&amp;entsUC!$B$69&amp;" "&amp;entsUC!$B$91&amp;" "&amp;RIGHT((I8+1000),3)&amp;" "&amp;entsUC!$B$69&amp;" "&amp;" AD "&amp;J8&amp;" "&amp;K8&amp;" "&amp;RIGHT((L8+100),2)&amp;" "&amp;M8</f>
        <v>UCN 12012  07 Red ❀ day 007 ❀  AD 2012 Jan 07 Sat</v>
      </c>
    </row>
    <row r="9" spans="1:15" ht="10.5">
      <c r="A9" s="11">
        <f t="shared" si="5"/>
        <v>8</v>
      </c>
      <c r="B9" s="11">
        <f t="shared" si="0"/>
        <v>8</v>
      </c>
      <c r="D9" s="12">
        <f>entsUC!$B$24</f>
        <v>12012</v>
      </c>
      <c r="E9" s="12" t="str">
        <f>entsUC!$B$56</f>
        <v> </v>
      </c>
      <c r="F9" s="13">
        <f t="shared" si="1"/>
        <v>1</v>
      </c>
      <c r="G9" s="14">
        <f t="shared" si="2"/>
        <v>8</v>
      </c>
      <c r="H9" s="12" t="str">
        <f>entsUC!$B$72</f>
        <v>White</v>
      </c>
      <c r="I9" s="11">
        <f t="shared" si="3"/>
        <v>8</v>
      </c>
      <c r="J9" s="12" t="str">
        <f t="shared" si="4"/>
        <v>2012</v>
      </c>
      <c r="K9" s="12" t="str">
        <f>tableG!A9</f>
        <v>Jan</v>
      </c>
      <c r="L9" s="14">
        <f>tableG!B9</f>
        <v>8</v>
      </c>
      <c r="M9" s="12" t="str">
        <f>entsG!$B$23</f>
        <v>Sun</v>
      </c>
      <c r="O9" s="46" t="str">
        <f>"UCN "&amp;D9&amp;" "&amp;E9&amp;RIGHT((G9+100),2)&amp;" "&amp;entsUC!$B$90&amp;H9&amp;" "&amp;entsUC!$B$69&amp;" "&amp;entsUC!$B$91&amp;" "&amp;RIGHT((I9+1000),3)&amp;" "&amp;entsUC!$B$69&amp;" "&amp;" AD "&amp;J9&amp;" "&amp;K9&amp;" "&amp;RIGHT((L9+100),2)&amp;" "&amp;M9</f>
        <v>UCN 12012  08 White ❀ day 008 ❀  AD 2012 Jan 08 Sun</v>
      </c>
    </row>
    <row r="10" spans="1:15" ht="10.5">
      <c r="A10" s="11">
        <f t="shared" si="5"/>
        <v>9</v>
      </c>
      <c r="B10" s="11">
        <f t="shared" si="0"/>
        <v>9</v>
      </c>
      <c r="D10" s="12">
        <f>entsUC!$B$24</f>
        <v>12012</v>
      </c>
      <c r="E10" s="12" t="str">
        <f>entsUC!$B$56</f>
        <v> </v>
      </c>
      <c r="F10" s="13">
        <f t="shared" si="1"/>
        <v>1</v>
      </c>
      <c r="G10" s="14">
        <f t="shared" si="2"/>
        <v>9</v>
      </c>
      <c r="H10" s="15" t="str">
        <f>entsUC!$B$73</f>
        <v>Violet</v>
      </c>
      <c r="I10" s="11">
        <f t="shared" si="3"/>
        <v>9</v>
      </c>
      <c r="J10" s="12" t="str">
        <f t="shared" si="4"/>
        <v>2012</v>
      </c>
      <c r="K10" s="12" t="str">
        <f>tableG!A10</f>
        <v>Jan</v>
      </c>
      <c r="L10" s="14">
        <f>tableG!B10</f>
        <v>9</v>
      </c>
      <c r="M10" s="12" t="str">
        <f>entsG!$B$24</f>
        <v>Mon</v>
      </c>
      <c r="O10" s="46" t="str">
        <f>"UCN "&amp;D10&amp;" "&amp;E10&amp;RIGHT((G10+100),2)&amp;" "&amp;entsUC!$B$90&amp;H10&amp;" "&amp;entsUC!$B$69&amp;" "&amp;entsUC!$B$91&amp;" "&amp;RIGHT((I10+1000),3)&amp;" "&amp;entsUC!$B$69&amp;" "&amp;" AD "&amp;J10&amp;" "&amp;K10&amp;" "&amp;RIGHT((L10+100),2)&amp;" "&amp;M10</f>
        <v>UCN 12012  09 Violet ❀ day 009 ❀  AD 2012 Jan 09 Mon</v>
      </c>
    </row>
    <row r="11" spans="1:15" ht="10.5">
      <c r="A11" s="11">
        <f t="shared" si="5"/>
        <v>10</v>
      </c>
      <c r="B11" s="11">
        <f t="shared" si="0"/>
        <v>10</v>
      </c>
      <c r="D11" s="12">
        <f>entsUC!$B$24</f>
        <v>12012</v>
      </c>
      <c r="E11" s="12" t="str">
        <f>entsUC!$B$56</f>
        <v> </v>
      </c>
      <c r="F11" s="13">
        <f t="shared" si="1"/>
        <v>1</v>
      </c>
      <c r="G11" s="14">
        <f t="shared" si="2"/>
        <v>10</v>
      </c>
      <c r="H11" s="16" t="str">
        <f>entsUC!$B$74</f>
        <v>Blue</v>
      </c>
      <c r="I11" s="11">
        <f t="shared" si="3"/>
        <v>10</v>
      </c>
      <c r="J11" s="12" t="str">
        <f t="shared" si="4"/>
        <v>2012</v>
      </c>
      <c r="K11" s="12" t="str">
        <f>tableG!A11</f>
        <v>Jan</v>
      </c>
      <c r="L11" s="14">
        <f>tableG!B11</f>
        <v>10</v>
      </c>
      <c r="M11" s="12" t="str">
        <f>entsG!$B$25</f>
        <v>Tue</v>
      </c>
      <c r="O11" s="46" t="str">
        <f>"UCN "&amp;D11&amp;" "&amp;E11&amp;RIGHT((G11+100),2)&amp;" "&amp;entsUC!$B$90&amp;H11&amp;" "&amp;entsUC!$B$69&amp;" "&amp;entsUC!$B$91&amp;" "&amp;RIGHT((I11+1000),3)&amp;" "&amp;entsUC!$B$69&amp;" "&amp;" AD "&amp;J11&amp;" "&amp;K11&amp;" "&amp;RIGHT((L11+100),2)&amp;" "&amp;M11</f>
        <v>UCN 12012  10 Blue ❀ day 010 ❀  AD 2012 Jan 10 Tue</v>
      </c>
    </row>
    <row r="12" spans="1:15" ht="10.5">
      <c r="A12" s="11">
        <f t="shared" si="5"/>
        <v>11</v>
      </c>
      <c r="B12" s="11">
        <f t="shared" si="0"/>
        <v>11</v>
      </c>
      <c r="D12" s="12">
        <f>entsUC!$B$24</f>
        <v>12012</v>
      </c>
      <c r="E12" s="12" t="str">
        <f>entsUC!$B$56</f>
        <v> </v>
      </c>
      <c r="F12" s="13">
        <f t="shared" si="1"/>
        <v>1</v>
      </c>
      <c r="G12" s="14">
        <f t="shared" si="2"/>
        <v>11</v>
      </c>
      <c r="H12" s="17" t="str">
        <f>entsUC!$B$75</f>
        <v>Green</v>
      </c>
      <c r="I12" s="11">
        <f t="shared" si="3"/>
        <v>11</v>
      </c>
      <c r="J12" s="12" t="str">
        <f t="shared" si="4"/>
        <v>2012</v>
      </c>
      <c r="K12" s="12" t="str">
        <f>tableG!A12</f>
        <v>Jan</v>
      </c>
      <c r="L12" s="14">
        <f>tableG!B12</f>
        <v>11</v>
      </c>
      <c r="M12" s="12" t="str">
        <f>entsG!$B$26</f>
        <v>Wed</v>
      </c>
      <c r="O12" s="46" t="str">
        <f>"UCN "&amp;D12&amp;" "&amp;E12&amp;RIGHT((G12+100),2)&amp;" "&amp;entsUC!$B$90&amp;H12&amp;" "&amp;entsUC!$B$69&amp;" "&amp;entsUC!$B$91&amp;" "&amp;RIGHT((I12+1000),3)&amp;" "&amp;entsUC!$B$69&amp;" "&amp;" AD "&amp;J12&amp;" "&amp;K12&amp;" "&amp;RIGHT((L12+100),2)&amp;" "&amp;M12</f>
        <v>UCN 12012  11 Green ❀ day 011 ❀  AD 2012 Jan 11 Wed</v>
      </c>
    </row>
    <row r="13" spans="1:15" ht="10.5">
      <c r="A13" s="11">
        <f t="shared" si="5"/>
        <v>12</v>
      </c>
      <c r="B13" s="11">
        <f t="shared" si="0"/>
        <v>12</v>
      </c>
      <c r="D13" s="12">
        <f>entsUC!$B$24</f>
        <v>12012</v>
      </c>
      <c r="E13" s="12" t="str">
        <f>entsUC!$B$56</f>
        <v> </v>
      </c>
      <c r="F13" s="13">
        <f t="shared" si="1"/>
        <v>1</v>
      </c>
      <c r="G13" s="14">
        <f t="shared" si="2"/>
        <v>12</v>
      </c>
      <c r="H13" s="18" t="str">
        <f>entsUC!$B$76</f>
        <v>Yellow</v>
      </c>
      <c r="I13" s="11">
        <f t="shared" si="3"/>
        <v>12</v>
      </c>
      <c r="J13" s="12" t="str">
        <f t="shared" si="4"/>
        <v>2012</v>
      </c>
      <c r="K13" s="12" t="str">
        <f>tableG!A13</f>
        <v>Jan</v>
      </c>
      <c r="L13" s="14">
        <f>tableG!B13</f>
        <v>12</v>
      </c>
      <c r="M13" s="12" t="str">
        <f>entsG!$B$27</f>
        <v>Thu</v>
      </c>
      <c r="O13" s="46" t="str">
        <f>"UCN "&amp;D13&amp;" "&amp;E13&amp;RIGHT((G13+100),2)&amp;" "&amp;entsUC!$B$90&amp;H13&amp;" "&amp;entsUC!$B$69&amp;" "&amp;entsUC!$B$91&amp;" "&amp;RIGHT((I13+1000),3)&amp;" "&amp;entsUC!$B$69&amp;" "&amp;" AD "&amp;J13&amp;" "&amp;K13&amp;" "&amp;RIGHT((L13+100),2)&amp;" "&amp;M13</f>
        <v>UCN 12012  12 Yellow ❀ day 012 ❀  AD 2012 Jan 12 Thu</v>
      </c>
    </row>
    <row r="14" spans="1:15" ht="10.5">
      <c r="A14" s="11">
        <f t="shared" si="5"/>
        <v>13</v>
      </c>
      <c r="B14" s="11">
        <f t="shared" si="0"/>
        <v>13</v>
      </c>
      <c r="D14" s="12">
        <f>entsUC!$B$24</f>
        <v>12012</v>
      </c>
      <c r="E14" s="12" t="str">
        <f>entsUC!$B$56</f>
        <v> </v>
      </c>
      <c r="F14" s="13">
        <f t="shared" si="1"/>
        <v>1</v>
      </c>
      <c r="G14" s="14">
        <f t="shared" si="2"/>
        <v>13</v>
      </c>
      <c r="H14" s="19" t="str">
        <f>entsUC!$B$77</f>
        <v>Orange</v>
      </c>
      <c r="I14" s="11">
        <f t="shared" si="3"/>
        <v>13</v>
      </c>
      <c r="J14" s="12" t="str">
        <f t="shared" si="4"/>
        <v>2012</v>
      </c>
      <c r="K14" s="12" t="str">
        <f>tableG!A14</f>
        <v>Jan</v>
      </c>
      <c r="L14" s="14">
        <f>tableG!B14</f>
        <v>13</v>
      </c>
      <c r="M14" s="12" t="str">
        <f>entsG!$B$28</f>
        <v>Fri</v>
      </c>
      <c r="O14" s="46" t="str">
        <f>"UCN "&amp;D14&amp;" "&amp;E14&amp;RIGHT((G14+100),2)&amp;" "&amp;entsUC!$B$90&amp;H14&amp;" "&amp;entsUC!$B$69&amp;" "&amp;entsUC!$B$91&amp;" "&amp;RIGHT((I14+1000),3)&amp;" "&amp;entsUC!$B$69&amp;" "&amp;" AD "&amp;J14&amp;" "&amp;K14&amp;" "&amp;RIGHT((L14+100),2)&amp;" "&amp;M14</f>
        <v>UCN 12012  13 Orange ❀ day 013 ❀  AD 2012 Jan 13 Fri</v>
      </c>
    </row>
    <row r="15" spans="1:15" ht="10.5">
      <c r="A15" s="11">
        <f t="shared" si="5"/>
        <v>14</v>
      </c>
      <c r="B15" s="11">
        <f t="shared" si="0"/>
        <v>14</v>
      </c>
      <c r="D15" s="12">
        <f>entsUC!$B$24</f>
        <v>12012</v>
      </c>
      <c r="E15" s="12" t="str">
        <f>entsUC!$B$56</f>
        <v> </v>
      </c>
      <c r="F15" s="13">
        <f t="shared" si="1"/>
        <v>1</v>
      </c>
      <c r="G15" s="14">
        <f t="shared" si="2"/>
        <v>14</v>
      </c>
      <c r="H15" s="20" t="str">
        <f>entsUC!$B$78</f>
        <v>Red</v>
      </c>
      <c r="I15" s="11">
        <f t="shared" si="3"/>
        <v>14</v>
      </c>
      <c r="J15" s="12" t="str">
        <f t="shared" si="4"/>
        <v>2012</v>
      </c>
      <c r="K15" s="12" t="str">
        <f>tableG!A15</f>
        <v>Jan</v>
      </c>
      <c r="L15" s="14">
        <f>tableG!B15</f>
        <v>14</v>
      </c>
      <c r="M15" s="12" t="str">
        <f>entsG!$B$29</f>
        <v>Sat</v>
      </c>
      <c r="O15" s="46" t="str">
        <f>"UCN "&amp;D15&amp;" "&amp;E15&amp;RIGHT((G15+100),2)&amp;" "&amp;entsUC!$B$90&amp;H15&amp;" "&amp;entsUC!$B$69&amp;" "&amp;entsUC!$B$91&amp;" "&amp;RIGHT((I15+1000),3)&amp;" "&amp;entsUC!$B$69&amp;" "&amp;" AD "&amp;J15&amp;" "&amp;K15&amp;" "&amp;RIGHT((L15+100),2)&amp;" "&amp;M15</f>
        <v>UCN 12012  14 Red ❀ day 014 ❀  AD 2012 Jan 14 Sat</v>
      </c>
    </row>
    <row r="16" spans="1:15" ht="10.5">
      <c r="A16" s="11">
        <f t="shared" si="5"/>
        <v>15</v>
      </c>
      <c r="B16" s="11">
        <f t="shared" si="0"/>
        <v>15</v>
      </c>
      <c r="D16" s="12">
        <f>entsUC!$B$24</f>
        <v>12012</v>
      </c>
      <c r="E16" s="12" t="str">
        <f>entsUC!$B$56</f>
        <v> </v>
      </c>
      <c r="F16" s="13">
        <f t="shared" si="1"/>
        <v>1</v>
      </c>
      <c r="G16" s="14">
        <f t="shared" si="2"/>
        <v>15</v>
      </c>
      <c r="H16" s="12" t="str">
        <f>entsUC!$B$72</f>
        <v>White</v>
      </c>
      <c r="I16" s="11">
        <f t="shared" si="3"/>
        <v>15</v>
      </c>
      <c r="J16" s="12" t="str">
        <f t="shared" si="4"/>
        <v>2012</v>
      </c>
      <c r="K16" s="12" t="str">
        <f>tableG!A16</f>
        <v>Jan</v>
      </c>
      <c r="L16" s="14">
        <f>tableG!B16</f>
        <v>15</v>
      </c>
      <c r="M16" s="12" t="str">
        <f>entsG!$B$23</f>
        <v>Sun</v>
      </c>
      <c r="O16" s="46" t="str">
        <f>"UCN "&amp;D16&amp;" "&amp;E16&amp;RIGHT((G16+100),2)&amp;" "&amp;entsUC!$B$90&amp;H16&amp;" "&amp;entsUC!$B$69&amp;" "&amp;entsUC!$B$91&amp;" "&amp;RIGHT((I16+1000),3)&amp;" "&amp;entsUC!$B$69&amp;" "&amp;" AD "&amp;J16&amp;" "&amp;K16&amp;" "&amp;RIGHT((L16+100),2)&amp;" "&amp;M16</f>
        <v>UCN 12012  15 White ❀ day 015 ❀  AD 2012 Jan 15 Sun</v>
      </c>
    </row>
    <row r="17" spans="1:15" ht="10.5">
      <c r="A17" s="11">
        <f t="shared" si="5"/>
        <v>16</v>
      </c>
      <c r="B17" s="11">
        <f t="shared" si="0"/>
        <v>16</v>
      </c>
      <c r="D17" s="12">
        <f>entsUC!$B$24</f>
        <v>12012</v>
      </c>
      <c r="E17" s="12" t="str">
        <f>entsUC!$B$56</f>
        <v> </v>
      </c>
      <c r="F17" s="13">
        <f t="shared" si="1"/>
        <v>1</v>
      </c>
      <c r="G17" s="14">
        <f t="shared" si="2"/>
        <v>16</v>
      </c>
      <c r="H17" s="15" t="str">
        <f>entsUC!$B$73</f>
        <v>Violet</v>
      </c>
      <c r="I17" s="11">
        <f t="shared" si="3"/>
        <v>16</v>
      </c>
      <c r="J17" s="12" t="str">
        <f t="shared" si="4"/>
        <v>2012</v>
      </c>
      <c r="K17" s="12" t="str">
        <f>tableG!A17</f>
        <v>Jan</v>
      </c>
      <c r="L17" s="14">
        <f>tableG!B17</f>
        <v>16</v>
      </c>
      <c r="M17" s="12" t="str">
        <f>entsG!$B$24</f>
        <v>Mon</v>
      </c>
      <c r="O17" s="46" t="str">
        <f>"UCN "&amp;D17&amp;" "&amp;E17&amp;RIGHT((G17+100),2)&amp;" "&amp;entsUC!$B$90&amp;H17&amp;" "&amp;entsUC!$B$69&amp;" "&amp;entsUC!$B$91&amp;" "&amp;RIGHT((I17+1000),3)&amp;" "&amp;entsUC!$B$69&amp;" "&amp;" AD "&amp;J17&amp;" "&amp;K17&amp;" "&amp;RIGHT((L17+100),2)&amp;" "&amp;M17</f>
        <v>UCN 12012  16 Violet ❀ day 016 ❀  AD 2012 Jan 16 Mon</v>
      </c>
    </row>
    <row r="18" spans="1:15" ht="10.5">
      <c r="A18" s="11">
        <f t="shared" si="5"/>
        <v>17</v>
      </c>
      <c r="B18" s="11">
        <f t="shared" si="0"/>
        <v>17</v>
      </c>
      <c r="D18" s="12">
        <f>entsUC!$B$24</f>
        <v>12012</v>
      </c>
      <c r="E18" s="12" t="str">
        <f>entsUC!$B$56</f>
        <v> </v>
      </c>
      <c r="F18" s="13">
        <f t="shared" si="1"/>
        <v>1</v>
      </c>
      <c r="G18" s="14">
        <f t="shared" si="2"/>
        <v>17</v>
      </c>
      <c r="H18" s="16" t="str">
        <f>entsUC!$B$74</f>
        <v>Blue</v>
      </c>
      <c r="I18" s="11">
        <f t="shared" si="3"/>
        <v>17</v>
      </c>
      <c r="J18" s="12" t="str">
        <f t="shared" si="4"/>
        <v>2012</v>
      </c>
      <c r="K18" s="12" t="str">
        <f>tableG!A18</f>
        <v>Jan</v>
      </c>
      <c r="L18" s="14">
        <f>tableG!B18</f>
        <v>17</v>
      </c>
      <c r="M18" s="12" t="str">
        <f>entsG!$B$25</f>
        <v>Tue</v>
      </c>
      <c r="O18" s="46" t="str">
        <f>"UCN "&amp;D18&amp;" "&amp;E18&amp;RIGHT((G18+100),2)&amp;" "&amp;entsUC!$B$90&amp;H18&amp;" "&amp;entsUC!$B$69&amp;" "&amp;entsUC!$B$91&amp;" "&amp;RIGHT((I18+1000),3)&amp;" "&amp;entsUC!$B$69&amp;" "&amp;" AD "&amp;J18&amp;" "&amp;K18&amp;" "&amp;RIGHT((L18+100),2)&amp;" "&amp;M18</f>
        <v>UCN 12012  17 Blue ❀ day 017 ❀  AD 2012 Jan 17 Tue</v>
      </c>
    </row>
    <row r="19" spans="1:15" ht="10.5">
      <c r="A19" s="11">
        <f t="shared" si="5"/>
        <v>18</v>
      </c>
      <c r="B19" s="11">
        <f t="shared" si="0"/>
        <v>18</v>
      </c>
      <c r="D19" s="12">
        <f>entsUC!$B$24</f>
        <v>12012</v>
      </c>
      <c r="E19" s="12" t="str">
        <f>entsUC!$B$56</f>
        <v> </v>
      </c>
      <c r="F19" s="13">
        <f t="shared" si="1"/>
        <v>1</v>
      </c>
      <c r="G19" s="14">
        <f t="shared" si="2"/>
        <v>18</v>
      </c>
      <c r="H19" s="17" t="str">
        <f>entsUC!$B$75</f>
        <v>Green</v>
      </c>
      <c r="I19" s="11">
        <f t="shared" si="3"/>
        <v>18</v>
      </c>
      <c r="J19" s="12" t="str">
        <f t="shared" si="4"/>
        <v>2012</v>
      </c>
      <c r="K19" s="12" t="str">
        <f>tableG!A19</f>
        <v>Jan</v>
      </c>
      <c r="L19" s="14">
        <f>tableG!B19</f>
        <v>18</v>
      </c>
      <c r="M19" s="12" t="str">
        <f>entsG!$B$26</f>
        <v>Wed</v>
      </c>
      <c r="O19" s="46" t="str">
        <f>"UCN "&amp;D19&amp;" "&amp;E19&amp;RIGHT((G19+100),2)&amp;" "&amp;entsUC!$B$90&amp;H19&amp;" "&amp;entsUC!$B$69&amp;" "&amp;entsUC!$B$91&amp;" "&amp;RIGHT((I19+1000),3)&amp;" "&amp;entsUC!$B$69&amp;" "&amp;" AD "&amp;J19&amp;" "&amp;K19&amp;" "&amp;RIGHT((L19+100),2)&amp;" "&amp;M19</f>
        <v>UCN 12012  18 Green ❀ day 018 ❀  AD 2012 Jan 18 Wed</v>
      </c>
    </row>
    <row r="20" spans="1:15" ht="10.5">
      <c r="A20" s="11">
        <f t="shared" si="5"/>
        <v>19</v>
      </c>
      <c r="B20" s="11">
        <f t="shared" si="0"/>
        <v>19</v>
      </c>
      <c r="D20" s="12">
        <f>entsUC!$B$24</f>
        <v>12012</v>
      </c>
      <c r="E20" s="12" t="str">
        <f>entsUC!$B$56</f>
        <v> </v>
      </c>
      <c r="F20" s="13">
        <f t="shared" si="1"/>
        <v>1</v>
      </c>
      <c r="G20" s="14">
        <f t="shared" si="2"/>
        <v>19</v>
      </c>
      <c r="H20" s="18" t="str">
        <f>entsUC!$B$76</f>
        <v>Yellow</v>
      </c>
      <c r="I20" s="11">
        <f t="shared" si="3"/>
        <v>19</v>
      </c>
      <c r="J20" s="12" t="str">
        <f t="shared" si="4"/>
        <v>2012</v>
      </c>
      <c r="K20" s="12" t="str">
        <f>tableG!A20</f>
        <v>Jan</v>
      </c>
      <c r="L20" s="14">
        <f>tableG!B20</f>
        <v>19</v>
      </c>
      <c r="M20" s="12" t="str">
        <f>entsG!$B$27</f>
        <v>Thu</v>
      </c>
      <c r="O20" s="46" t="str">
        <f>"UCN "&amp;D20&amp;" "&amp;E20&amp;RIGHT((G20+100),2)&amp;" "&amp;entsUC!$B$90&amp;H20&amp;" "&amp;entsUC!$B$69&amp;" "&amp;entsUC!$B$91&amp;" "&amp;RIGHT((I20+1000),3)&amp;" "&amp;entsUC!$B$69&amp;" "&amp;" AD "&amp;J20&amp;" "&amp;K20&amp;" "&amp;RIGHT((L20+100),2)&amp;" "&amp;M20</f>
        <v>UCN 12012  19 Yellow ❀ day 019 ❀  AD 2012 Jan 19 Thu</v>
      </c>
    </row>
    <row r="21" spans="1:15" ht="10.5">
      <c r="A21" s="11">
        <f t="shared" si="5"/>
        <v>20</v>
      </c>
      <c r="B21" s="11">
        <f t="shared" si="0"/>
        <v>20</v>
      </c>
      <c r="D21" s="12">
        <f>entsUC!$B$24</f>
        <v>12012</v>
      </c>
      <c r="E21" s="12" t="str">
        <f>entsUC!$B$56</f>
        <v> </v>
      </c>
      <c r="F21" s="13">
        <f t="shared" si="1"/>
        <v>1</v>
      </c>
      <c r="G21" s="14">
        <f t="shared" si="2"/>
        <v>20</v>
      </c>
      <c r="H21" s="19" t="str">
        <f>entsUC!$B$77</f>
        <v>Orange</v>
      </c>
      <c r="I21" s="11">
        <f t="shared" si="3"/>
        <v>20</v>
      </c>
      <c r="J21" s="12" t="str">
        <f t="shared" si="4"/>
        <v>2012</v>
      </c>
      <c r="K21" s="12" t="str">
        <f>tableG!A21</f>
        <v>Jan</v>
      </c>
      <c r="L21" s="14">
        <f>tableG!B21</f>
        <v>20</v>
      </c>
      <c r="M21" s="12" t="str">
        <f>entsG!$B$28</f>
        <v>Fri</v>
      </c>
      <c r="O21" s="46" t="str">
        <f>"UCN "&amp;D21&amp;" "&amp;E21&amp;RIGHT((G21+100),2)&amp;" "&amp;entsUC!$B$90&amp;H21&amp;" "&amp;entsUC!$B$69&amp;" "&amp;entsUC!$B$91&amp;" "&amp;RIGHT((I21+1000),3)&amp;" "&amp;entsUC!$B$69&amp;" "&amp;" AD "&amp;J21&amp;" "&amp;K21&amp;" "&amp;RIGHT((L21+100),2)&amp;" "&amp;M21</f>
        <v>UCN 12012  20 Orange ❀ day 020 ❀  AD 2012 Jan 20 Fri</v>
      </c>
    </row>
    <row r="22" spans="1:15" ht="10.5">
      <c r="A22" s="11">
        <f t="shared" si="5"/>
        <v>21</v>
      </c>
      <c r="B22" s="11">
        <f t="shared" si="0"/>
        <v>21</v>
      </c>
      <c r="D22" s="12">
        <f>entsUC!$B$24</f>
        <v>12012</v>
      </c>
      <c r="E22" s="12" t="str">
        <f>entsUC!$B$56</f>
        <v> </v>
      </c>
      <c r="F22" s="13">
        <f t="shared" si="1"/>
        <v>1</v>
      </c>
      <c r="G22" s="14">
        <f t="shared" si="2"/>
        <v>21</v>
      </c>
      <c r="H22" s="20" t="str">
        <f>entsUC!$B$78</f>
        <v>Red</v>
      </c>
      <c r="I22" s="11">
        <f t="shared" si="3"/>
        <v>21</v>
      </c>
      <c r="J22" s="12" t="str">
        <f t="shared" si="4"/>
        <v>2012</v>
      </c>
      <c r="K22" s="12" t="str">
        <f>tableG!A22</f>
        <v>Jan</v>
      </c>
      <c r="L22" s="14">
        <f>tableG!B22</f>
        <v>21</v>
      </c>
      <c r="M22" s="12" t="str">
        <f>entsG!$B$29</f>
        <v>Sat</v>
      </c>
      <c r="O22" s="46" t="str">
        <f>"UCN "&amp;D22&amp;" "&amp;E22&amp;RIGHT((G22+100),2)&amp;" "&amp;entsUC!$B$90&amp;H22&amp;" "&amp;entsUC!$B$69&amp;" "&amp;entsUC!$B$91&amp;" "&amp;RIGHT((I22+1000),3)&amp;" "&amp;entsUC!$B$69&amp;" "&amp;" AD "&amp;J22&amp;" "&amp;K22&amp;" "&amp;RIGHT((L22+100),2)&amp;" "&amp;M22</f>
        <v>UCN 12012  21 Red ❀ day 021 ❀  AD 2012 Jan 21 Sat</v>
      </c>
    </row>
    <row r="23" spans="1:15" ht="10.5">
      <c r="A23" s="11">
        <f t="shared" si="5"/>
        <v>22</v>
      </c>
      <c r="B23" s="11">
        <f t="shared" si="0"/>
        <v>22</v>
      </c>
      <c r="D23" s="12">
        <f>entsUC!$B$24</f>
        <v>12012</v>
      </c>
      <c r="E23" s="12" t="str">
        <f>entsUC!$B$56</f>
        <v> </v>
      </c>
      <c r="F23" s="13">
        <f t="shared" si="1"/>
        <v>1</v>
      </c>
      <c r="G23" s="14">
        <f t="shared" si="2"/>
        <v>22</v>
      </c>
      <c r="H23" s="12" t="str">
        <f>entsUC!$B$72</f>
        <v>White</v>
      </c>
      <c r="I23" s="11">
        <f t="shared" si="3"/>
        <v>22</v>
      </c>
      <c r="J23" s="12" t="str">
        <f t="shared" si="4"/>
        <v>2012</v>
      </c>
      <c r="K23" s="12" t="str">
        <f>tableG!A23</f>
        <v>Jan</v>
      </c>
      <c r="L23" s="14">
        <f>tableG!B23</f>
        <v>22</v>
      </c>
      <c r="M23" s="12" t="str">
        <f>entsG!$B$23</f>
        <v>Sun</v>
      </c>
      <c r="O23" s="46" t="str">
        <f>"UCN "&amp;D23&amp;" "&amp;E23&amp;RIGHT((G23+100),2)&amp;" "&amp;entsUC!$B$90&amp;H23&amp;" "&amp;entsUC!$B$69&amp;" "&amp;entsUC!$B$91&amp;" "&amp;RIGHT((I23+1000),3)&amp;" "&amp;entsUC!$B$69&amp;" "&amp;" AD "&amp;J23&amp;" "&amp;K23&amp;" "&amp;RIGHT((L23+100),2)&amp;" "&amp;M23</f>
        <v>UCN 12012  22 White ❀ day 022 ❀  AD 2012 Jan 22 Sun</v>
      </c>
    </row>
    <row r="24" spans="1:15" ht="10.5">
      <c r="A24" s="11">
        <f t="shared" si="5"/>
        <v>23</v>
      </c>
      <c r="B24" s="11">
        <f t="shared" si="0"/>
        <v>23</v>
      </c>
      <c r="D24" s="12">
        <f>entsUC!$B$24</f>
        <v>12012</v>
      </c>
      <c r="E24" s="12" t="str">
        <f>entsUC!$B$56</f>
        <v> </v>
      </c>
      <c r="F24" s="13">
        <f t="shared" si="1"/>
        <v>1</v>
      </c>
      <c r="G24" s="14">
        <f t="shared" si="2"/>
        <v>23</v>
      </c>
      <c r="H24" s="15" t="str">
        <f>entsUC!$B$73</f>
        <v>Violet</v>
      </c>
      <c r="I24" s="11">
        <f t="shared" si="3"/>
        <v>23</v>
      </c>
      <c r="J24" s="12" t="str">
        <f t="shared" si="4"/>
        <v>2012</v>
      </c>
      <c r="K24" s="12" t="str">
        <f>tableG!A24</f>
        <v>Jan</v>
      </c>
      <c r="L24" s="14">
        <f>tableG!B24</f>
        <v>23</v>
      </c>
      <c r="M24" s="12" t="str">
        <f>entsG!$B$24</f>
        <v>Mon</v>
      </c>
      <c r="O24" s="46" t="str">
        <f>"UCN "&amp;D24&amp;" "&amp;E24&amp;RIGHT((G24+100),2)&amp;" "&amp;entsUC!$B$90&amp;H24&amp;" "&amp;entsUC!$B$69&amp;" "&amp;entsUC!$B$91&amp;" "&amp;RIGHT((I24+1000),3)&amp;" "&amp;entsUC!$B$69&amp;" "&amp;" AD "&amp;J24&amp;" "&amp;K24&amp;" "&amp;RIGHT((L24+100),2)&amp;" "&amp;M24</f>
        <v>UCN 12012  23 Violet ❀ day 023 ❀  AD 2012 Jan 23 Mon</v>
      </c>
    </row>
    <row r="25" spans="1:15" ht="10.5">
      <c r="A25" s="11">
        <f t="shared" si="5"/>
        <v>24</v>
      </c>
      <c r="B25" s="11">
        <f t="shared" si="0"/>
        <v>24</v>
      </c>
      <c r="D25" s="12">
        <f>entsUC!$B$24</f>
        <v>12012</v>
      </c>
      <c r="E25" s="12" t="str">
        <f>entsUC!$B$56</f>
        <v> </v>
      </c>
      <c r="F25" s="13">
        <f t="shared" si="1"/>
        <v>1</v>
      </c>
      <c r="G25" s="14">
        <f t="shared" si="2"/>
        <v>24</v>
      </c>
      <c r="H25" s="16" t="str">
        <f>entsUC!$B$74</f>
        <v>Blue</v>
      </c>
      <c r="I25" s="11">
        <f t="shared" si="3"/>
        <v>24</v>
      </c>
      <c r="J25" s="12" t="str">
        <f t="shared" si="4"/>
        <v>2012</v>
      </c>
      <c r="K25" s="12" t="str">
        <f>tableG!A25</f>
        <v>Jan</v>
      </c>
      <c r="L25" s="14">
        <f>tableG!B25</f>
        <v>24</v>
      </c>
      <c r="M25" s="12" t="str">
        <f>entsG!$B$25</f>
        <v>Tue</v>
      </c>
      <c r="O25" s="46" t="str">
        <f>"UCN "&amp;D25&amp;" "&amp;E25&amp;RIGHT((G25+100),2)&amp;" "&amp;entsUC!$B$90&amp;H25&amp;" "&amp;entsUC!$B$69&amp;" "&amp;entsUC!$B$91&amp;" "&amp;RIGHT((I25+1000),3)&amp;" "&amp;entsUC!$B$69&amp;" "&amp;" AD "&amp;J25&amp;" "&amp;K25&amp;" "&amp;RIGHT((L25+100),2)&amp;" "&amp;M25</f>
        <v>UCN 12012  24 Blue ❀ day 024 ❀  AD 2012 Jan 24 Tue</v>
      </c>
    </row>
    <row r="26" spans="1:15" ht="10.5">
      <c r="A26" s="11">
        <f t="shared" si="5"/>
        <v>25</v>
      </c>
      <c r="B26" s="11">
        <f t="shared" si="0"/>
        <v>25</v>
      </c>
      <c r="D26" s="12">
        <f>entsUC!$B$24</f>
        <v>12012</v>
      </c>
      <c r="E26" s="12" t="str">
        <f>entsUC!$B$56</f>
        <v> </v>
      </c>
      <c r="F26" s="13">
        <f t="shared" si="1"/>
        <v>1</v>
      </c>
      <c r="G26" s="14">
        <f t="shared" si="2"/>
        <v>25</v>
      </c>
      <c r="H26" s="17" t="str">
        <f>entsUC!$B$75</f>
        <v>Green</v>
      </c>
      <c r="I26" s="11">
        <f t="shared" si="3"/>
        <v>25</v>
      </c>
      <c r="J26" s="12" t="str">
        <f t="shared" si="4"/>
        <v>2012</v>
      </c>
      <c r="K26" s="12" t="str">
        <f>tableG!A26</f>
        <v>Jan</v>
      </c>
      <c r="L26" s="14">
        <f>tableG!B26</f>
        <v>25</v>
      </c>
      <c r="M26" s="12" t="str">
        <f>entsG!$B$26</f>
        <v>Wed</v>
      </c>
      <c r="O26" s="46" t="str">
        <f>"UCN "&amp;D26&amp;" "&amp;E26&amp;RIGHT((G26+100),2)&amp;" "&amp;entsUC!$B$90&amp;H26&amp;" "&amp;entsUC!$B$69&amp;" "&amp;entsUC!$B$91&amp;" "&amp;RIGHT((I26+1000),3)&amp;" "&amp;entsUC!$B$69&amp;" "&amp;" AD "&amp;J26&amp;" "&amp;K26&amp;" "&amp;RIGHT((L26+100),2)&amp;" "&amp;M26</f>
        <v>UCN 12012  25 Green ❀ day 025 ❀  AD 2012 Jan 25 Wed</v>
      </c>
    </row>
    <row r="27" spans="1:15" ht="10.5">
      <c r="A27" s="11">
        <f t="shared" si="5"/>
        <v>26</v>
      </c>
      <c r="B27" s="11">
        <f t="shared" si="0"/>
        <v>26</v>
      </c>
      <c r="D27" s="12">
        <f>entsUC!$B$24</f>
        <v>12012</v>
      </c>
      <c r="E27" s="12" t="str">
        <f>entsUC!$B$56</f>
        <v> </v>
      </c>
      <c r="F27" s="13">
        <f t="shared" si="1"/>
        <v>1</v>
      </c>
      <c r="G27" s="14">
        <f t="shared" si="2"/>
        <v>26</v>
      </c>
      <c r="H27" s="18" t="str">
        <f>entsUC!$B$76</f>
        <v>Yellow</v>
      </c>
      <c r="I27" s="11">
        <f t="shared" si="3"/>
        <v>26</v>
      </c>
      <c r="J27" s="12" t="str">
        <f t="shared" si="4"/>
        <v>2012</v>
      </c>
      <c r="K27" s="12" t="str">
        <f>tableG!A27</f>
        <v>Jan</v>
      </c>
      <c r="L27" s="14">
        <f>tableG!B27</f>
        <v>26</v>
      </c>
      <c r="M27" s="12" t="str">
        <f>entsG!$B$27</f>
        <v>Thu</v>
      </c>
      <c r="O27" s="46" t="str">
        <f>"UCN "&amp;D27&amp;" "&amp;E27&amp;RIGHT((G27+100),2)&amp;" "&amp;entsUC!$B$90&amp;H27&amp;" "&amp;entsUC!$B$69&amp;" "&amp;entsUC!$B$91&amp;" "&amp;RIGHT((I27+1000),3)&amp;" "&amp;entsUC!$B$69&amp;" "&amp;" AD "&amp;J27&amp;" "&amp;K27&amp;" "&amp;RIGHT((L27+100),2)&amp;" "&amp;M27</f>
        <v>UCN 12012  26 Yellow ❀ day 026 ❀  AD 2012 Jan 26 Thu</v>
      </c>
    </row>
    <row r="28" spans="1:15" ht="10.5">
      <c r="A28" s="11">
        <f t="shared" si="5"/>
        <v>27</v>
      </c>
      <c r="B28" s="11">
        <f t="shared" si="0"/>
        <v>27</v>
      </c>
      <c r="D28" s="12">
        <f>entsUC!$B$24</f>
        <v>12012</v>
      </c>
      <c r="E28" s="12" t="str">
        <f>entsUC!$B$56</f>
        <v> </v>
      </c>
      <c r="F28" s="13">
        <f t="shared" si="1"/>
        <v>1</v>
      </c>
      <c r="G28" s="14">
        <f t="shared" si="2"/>
        <v>27</v>
      </c>
      <c r="H28" s="19" t="str">
        <f>entsUC!$B$77</f>
        <v>Orange</v>
      </c>
      <c r="I28" s="11">
        <f t="shared" si="3"/>
        <v>27</v>
      </c>
      <c r="J28" s="12" t="str">
        <f t="shared" si="4"/>
        <v>2012</v>
      </c>
      <c r="K28" s="12" t="str">
        <f>tableG!A28</f>
        <v>Jan</v>
      </c>
      <c r="L28" s="14">
        <f>tableG!B28</f>
        <v>27</v>
      </c>
      <c r="M28" s="12" t="str">
        <f>entsG!$B$28</f>
        <v>Fri</v>
      </c>
      <c r="O28" s="46" t="str">
        <f>"UCN "&amp;D28&amp;" "&amp;E28&amp;RIGHT((G28+100),2)&amp;" "&amp;entsUC!$B$90&amp;H28&amp;" "&amp;entsUC!$B$69&amp;" "&amp;entsUC!$B$91&amp;" "&amp;RIGHT((I28+1000),3)&amp;" "&amp;entsUC!$B$69&amp;" "&amp;" AD "&amp;J28&amp;" "&amp;K28&amp;" "&amp;RIGHT((L28+100),2)&amp;" "&amp;M28</f>
        <v>UCN 12012  27 Orange ❀ day 027 ❀  AD 2012 Jan 27 Fri</v>
      </c>
    </row>
    <row r="29" spans="1:15" ht="10.5">
      <c r="A29" s="11">
        <f t="shared" si="5"/>
        <v>28</v>
      </c>
      <c r="B29" s="11">
        <f t="shared" si="0"/>
        <v>28</v>
      </c>
      <c r="D29" s="12">
        <f>entsUC!$B$24</f>
        <v>12012</v>
      </c>
      <c r="E29" s="12" t="str">
        <f>entsUC!$B$56</f>
        <v> </v>
      </c>
      <c r="F29" s="13">
        <f t="shared" si="1"/>
        <v>1</v>
      </c>
      <c r="G29" s="14">
        <f t="shared" si="2"/>
        <v>28</v>
      </c>
      <c r="H29" s="20" t="str">
        <f>entsUC!$B$78</f>
        <v>Red</v>
      </c>
      <c r="I29" s="11">
        <f t="shared" si="3"/>
        <v>28</v>
      </c>
      <c r="J29" s="12" t="str">
        <f t="shared" si="4"/>
        <v>2012</v>
      </c>
      <c r="K29" s="12" t="str">
        <f>tableG!A29</f>
        <v>Jan</v>
      </c>
      <c r="L29" s="14">
        <f>tableG!B29</f>
        <v>28</v>
      </c>
      <c r="M29" s="12" t="str">
        <f>entsG!$B$29</f>
        <v>Sat</v>
      </c>
      <c r="O29" s="46" t="str">
        <f>"UCN "&amp;D29&amp;" "&amp;E29&amp;RIGHT((G29+100),2)&amp;" "&amp;entsUC!$B$90&amp;H29&amp;" "&amp;entsUC!$B$69&amp;" "&amp;entsUC!$B$91&amp;" "&amp;RIGHT((I29+1000),3)&amp;" "&amp;entsUC!$B$69&amp;" "&amp;" AD "&amp;J29&amp;" "&amp;K29&amp;" "&amp;RIGHT((L29+100),2)&amp;" "&amp;M29</f>
        <v>UCN 12012  28 Red ❀ day 028 ❀  AD 2012 Jan 28 Sat</v>
      </c>
    </row>
    <row r="30" spans="1:15" ht="10.5">
      <c r="A30" s="11">
        <f t="shared" si="5"/>
        <v>29</v>
      </c>
      <c r="B30" s="11">
        <f t="shared" si="0"/>
        <v>29</v>
      </c>
      <c r="D30" s="12">
        <f>entsUC!$B$24</f>
        <v>12012</v>
      </c>
      <c r="E30" s="12" t="str">
        <f>entsUC!$B$56</f>
        <v> </v>
      </c>
      <c r="F30" s="13">
        <f t="shared" si="1"/>
        <v>1</v>
      </c>
      <c r="G30" s="14">
        <f t="shared" si="2"/>
        <v>29</v>
      </c>
      <c r="H30" s="3" t="str">
        <f>entsUC!$B$79</f>
        <v>Eve</v>
      </c>
      <c r="I30" s="11">
        <f t="shared" si="3"/>
        <v>29</v>
      </c>
      <c r="J30" s="12" t="str">
        <f t="shared" si="4"/>
        <v>2012</v>
      </c>
      <c r="K30" s="12" t="str">
        <f>tableG!A30</f>
        <v>Jan</v>
      </c>
      <c r="L30" s="14">
        <f>tableG!B30</f>
        <v>29</v>
      </c>
      <c r="M30" s="12" t="str">
        <f>entsG!$B$23</f>
        <v>Sun</v>
      </c>
      <c r="O30" s="46" t="str">
        <f>"UCN "&amp;D30&amp;" "&amp;E30&amp;RIGHT((G30+100),2)&amp;" "&amp;entsUC!$B$90&amp;H30&amp;" "&amp;entsUC!$B$69&amp;" "&amp;entsUC!$B$91&amp;" "&amp;RIGHT((I30+1000),3)&amp;" "&amp;entsUC!$B$69&amp;" "&amp;" AD "&amp;J30&amp;" "&amp;K30&amp;" "&amp;RIGHT((L30+100),2)&amp;" "&amp;M30</f>
        <v>UCN 12012  29 Eve ❀ day 029 ❀  AD 2012 Jan 29 Sun</v>
      </c>
    </row>
    <row r="31" spans="1:15" ht="10.5">
      <c r="A31" s="11">
        <f t="shared" si="5"/>
        <v>30</v>
      </c>
      <c r="B31" s="11">
        <f t="shared" si="0"/>
        <v>30</v>
      </c>
      <c r="D31" s="12">
        <f>entsUC!$B$24</f>
        <v>12012</v>
      </c>
      <c r="E31" s="12" t="str">
        <f>entsUC!$B$56</f>
        <v> </v>
      </c>
      <c r="F31" s="13">
        <f t="shared" si="1"/>
        <v>1</v>
      </c>
      <c r="G31" s="14">
        <f t="shared" si="2"/>
        <v>30</v>
      </c>
      <c r="H31" s="4" t="str">
        <f>entsUC!$B$80</f>
        <v>End</v>
      </c>
      <c r="I31" s="11">
        <f t="shared" si="3"/>
        <v>30</v>
      </c>
      <c r="J31" s="12" t="str">
        <f t="shared" si="4"/>
        <v>2012</v>
      </c>
      <c r="K31" s="12" t="str">
        <f>tableG!A31</f>
        <v>Jan</v>
      </c>
      <c r="L31" s="14">
        <f>tableG!B31</f>
        <v>30</v>
      </c>
      <c r="M31" s="12" t="str">
        <f>entsG!$B$24</f>
        <v>Mon</v>
      </c>
      <c r="O31" s="46" t="str">
        <f>"UCN "&amp;D31&amp;" "&amp;E31&amp;RIGHT((G31+100),2)&amp;" "&amp;entsUC!$B$90&amp;H31&amp;" "&amp;entsUC!$B$69&amp;" "&amp;entsUC!$B$91&amp;" "&amp;RIGHT((I31+1000),3)&amp;" "&amp;entsUC!$B$69&amp;" "&amp;" AD "&amp;J31&amp;" "&amp;K31&amp;" "&amp;RIGHT((L31+100),2)&amp;" "&amp;M31</f>
        <v>UCN 12012  30 End ❀ day 030 ❀  AD 2012 Jan 30 Mon</v>
      </c>
    </row>
    <row r="32" spans="1:15" ht="10.5">
      <c r="A32" s="11">
        <f t="shared" si="5"/>
        <v>31</v>
      </c>
      <c r="B32" s="11">
        <f t="shared" si="0"/>
        <v>31</v>
      </c>
      <c r="D32" s="12">
        <f>entsUC!$B$24</f>
        <v>12012</v>
      </c>
      <c r="E32" s="12" t="str">
        <f>entsUC!$B$57</f>
        <v>B</v>
      </c>
      <c r="F32" s="13">
        <f t="shared" si="1"/>
        <v>2</v>
      </c>
      <c r="G32" s="14">
        <f t="shared" si="2"/>
        <v>1</v>
      </c>
      <c r="H32" s="12" t="str">
        <f>entsUC!$B$72</f>
        <v>White</v>
      </c>
      <c r="I32" s="11">
        <f t="shared" si="3"/>
        <v>31</v>
      </c>
      <c r="J32" s="12" t="str">
        <f t="shared" si="4"/>
        <v>2012</v>
      </c>
      <c r="K32" s="12" t="str">
        <f>tableG!A32</f>
        <v>Jan</v>
      </c>
      <c r="L32" s="14">
        <f>tableG!B32</f>
        <v>31</v>
      </c>
      <c r="M32" s="12" t="str">
        <f>entsG!$B$25</f>
        <v>Tue</v>
      </c>
      <c r="O32" s="46" t="str">
        <f>"UCN "&amp;D32&amp;" "&amp;E32&amp;RIGHT((G32+100),2)&amp;" "&amp;entsUC!$B$90&amp;H32&amp;" "&amp;entsUC!$B$69&amp;" "&amp;entsUC!$B$91&amp;" "&amp;RIGHT((I32+1000),3)&amp;" "&amp;entsUC!$B$69&amp;" "&amp;" AD "&amp;J32&amp;" "&amp;K32&amp;" "&amp;RIGHT((L32+100),2)&amp;" "&amp;M32</f>
        <v>UCN 12012 B01 White ❀ day 031 ❀  AD 2012 Jan 31 Tue</v>
      </c>
    </row>
    <row r="33" spans="1:15" ht="10.5">
      <c r="A33" s="11">
        <f t="shared" si="5"/>
        <v>32</v>
      </c>
      <c r="B33" s="11">
        <f t="shared" si="0"/>
        <v>32</v>
      </c>
      <c r="D33" s="12">
        <f>entsUC!$B$24</f>
        <v>12012</v>
      </c>
      <c r="E33" s="12" t="str">
        <f>entsUC!$B$57</f>
        <v>B</v>
      </c>
      <c r="F33" s="13">
        <f t="shared" si="1"/>
        <v>2</v>
      </c>
      <c r="G33" s="14">
        <f t="shared" si="2"/>
        <v>2</v>
      </c>
      <c r="H33" s="15" t="str">
        <f>entsUC!$B$73</f>
        <v>Violet</v>
      </c>
      <c r="I33" s="11">
        <f t="shared" si="3"/>
        <v>32</v>
      </c>
      <c r="J33" s="12" t="str">
        <f t="shared" si="4"/>
        <v>2012</v>
      </c>
      <c r="K33" s="12" t="str">
        <f>tableG!A33</f>
        <v>Feb</v>
      </c>
      <c r="L33" s="14">
        <f>tableG!B33</f>
        <v>1</v>
      </c>
      <c r="M33" s="12" t="str">
        <f>entsG!$B$26</f>
        <v>Wed</v>
      </c>
      <c r="O33" s="46" t="str">
        <f>"UCN "&amp;D33&amp;" "&amp;E33&amp;RIGHT((G33+100),2)&amp;" "&amp;entsUC!$B$90&amp;H33&amp;" "&amp;entsUC!$B$69&amp;" "&amp;entsUC!$B$91&amp;" "&amp;RIGHT((I33+1000),3)&amp;" "&amp;entsUC!$B$69&amp;" "&amp;" AD "&amp;J33&amp;" "&amp;K33&amp;" "&amp;RIGHT((L33+100),2)&amp;" "&amp;M33</f>
        <v>UCN 12012 B02 Violet ❀ day 032 ❀  AD 2012 Feb 01 Wed</v>
      </c>
    </row>
    <row r="34" spans="1:15" ht="10.5">
      <c r="A34" s="11">
        <f t="shared" si="5"/>
        <v>33</v>
      </c>
      <c r="B34" s="11">
        <f t="shared" si="0"/>
        <v>33</v>
      </c>
      <c r="D34" s="12">
        <f>entsUC!$B$24</f>
        <v>12012</v>
      </c>
      <c r="E34" s="12" t="str">
        <f>entsUC!$B$57</f>
        <v>B</v>
      </c>
      <c r="F34" s="13">
        <f t="shared" si="1"/>
        <v>2</v>
      </c>
      <c r="G34" s="14">
        <f t="shared" si="2"/>
        <v>3</v>
      </c>
      <c r="H34" s="16" t="str">
        <f>entsUC!$B$74</f>
        <v>Blue</v>
      </c>
      <c r="I34" s="11">
        <f t="shared" si="3"/>
        <v>33</v>
      </c>
      <c r="J34" s="12" t="str">
        <f t="shared" si="4"/>
        <v>2012</v>
      </c>
      <c r="K34" s="12" t="str">
        <f>tableG!A34</f>
        <v>Feb</v>
      </c>
      <c r="L34" s="14">
        <f>tableG!B34</f>
        <v>2</v>
      </c>
      <c r="M34" s="12" t="str">
        <f>entsG!$B$27</f>
        <v>Thu</v>
      </c>
      <c r="O34" s="46" t="str">
        <f>"UCN "&amp;D34&amp;" "&amp;E34&amp;RIGHT((G34+100),2)&amp;" "&amp;entsUC!$B$90&amp;H34&amp;" "&amp;entsUC!$B$69&amp;" "&amp;entsUC!$B$91&amp;" "&amp;RIGHT((I34+1000),3)&amp;" "&amp;entsUC!$B$69&amp;" "&amp;" AD "&amp;J34&amp;" "&amp;K34&amp;" "&amp;RIGHT((L34+100),2)&amp;" "&amp;M34</f>
        <v>UCN 12012 B03 Blue ❀ day 033 ❀  AD 2012 Feb 02 Thu</v>
      </c>
    </row>
    <row r="35" spans="1:15" ht="10.5">
      <c r="A35" s="11">
        <f t="shared" si="5"/>
        <v>34</v>
      </c>
      <c r="B35" s="11">
        <f t="shared" si="0"/>
        <v>34</v>
      </c>
      <c r="D35" s="12">
        <f>entsUC!$B$24</f>
        <v>12012</v>
      </c>
      <c r="E35" s="12" t="str">
        <f>entsUC!$B$57</f>
        <v>B</v>
      </c>
      <c r="F35" s="13">
        <f t="shared" si="1"/>
        <v>2</v>
      </c>
      <c r="G35" s="14">
        <f t="shared" si="2"/>
        <v>4</v>
      </c>
      <c r="H35" s="17" t="str">
        <f>entsUC!$B$75</f>
        <v>Green</v>
      </c>
      <c r="I35" s="11">
        <f t="shared" si="3"/>
        <v>34</v>
      </c>
      <c r="J35" s="12" t="str">
        <f t="shared" si="4"/>
        <v>2012</v>
      </c>
      <c r="K35" s="12" t="str">
        <f>tableG!A35</f>
        <v>Feb</v>
      </c>
      <c r="L35" s="14">
        <f>tableG!B35</f>
        <v>3</v>
      </c>
      <c r="M35" s="12" t="str">
        <f>entsG!$B$28</f>
        <v>Fri</v>
      </c>
      <c r="O35" s="46" t="str">
        <f>"UCN "&amp;D35&amp;" "&amp;E35&amp;RIGHT((G35+100),2)&amp;" "&amp;entsUC!$B$90&amp;H35&amp;" "&amp;entsUC!$B$69&amp;" "&amp;entsUC!$B$91&amp;" "&amp;RIGHT((I35+1000),3)&amp;" "&amp;entsUC!$B$69&amp;" "&amp;" AD "&amp;J35&amp;" "&amp;K35&amp;" "&amp;RIGHT((L35+100),2)&amp;" "&amp;M35</f>
        <v>UCN 12012 B04 Green ❀ day 034 ❀  AD 2012 Feb 03 Fri</v>
      </c>
    </row>
    <row r="36" spans="1:15" ht="10.5">
      <c r="A36" s="11">
        <f t="shared" si="5"/>
        <v>35</v>
      </c>
      <c r="B36" s="11">
        <f t="shared" si="0"/>
        <v>35</v>
      </c>
      <c r="D36" s="12">
        <f>entsUC!$B$24</f>
        <v>12012</v>
      </c>
      <c r="E36" s="12" t="str">
        <f>entsUC!$B$57</f>
        <v>B</v>
      </c>
      <c r="F36" s="13">
        <f t="shared" si="1"/>
        <v>2</v>
      </c>
      <c r="G36" s="14">
        <f t="shared" si="2"/>
        <v>5</v>
      </c>
      <c r="H36" s="18" t="str">
        <f>entsUC!$B$76</f>
        <v>Yellow</v>
      </c>
      <c r="I36" s="11">
        <f t="shared" si="3"/>
        <v>35</v>
      </c>
      <c r="J36" s="12" t="str">
        <f t="shared" si="4"/>
        <v>2012</v>
      </c>
      <c r="K36" s="12" t="str">
        <f>tableG!A36</f>
        <v>Feb</v>
      </c>
      <c r="L36" s="14">
        <f>tableG!B36</f>
        <v>4</v>
      </c>
      <c r="M36" s="12" t="str">
        <f>entsG!$B$29</f>
        <v>Sat</v>
      </c>
      <c r="O36" s="46" t="str">
        <f>"UCN "&amp;D36&amp;" "&amp;E36&amp;RIGHT((G36+100),2)&amp;" "&amp;entsUC!$B$90&amp;H36&amp;" "&amp;entsUC!$B$69&amp;" "&amp;entsUC!$B$91&amp;" "&amp;RIGHT((I36+1000),3)&amp;" "&amp;entsUC!$B$69&amp;" "&amp;" AD "&amp;J36&amp;" "&amp;K36&amp;" "&amp;RIGHT((L36+100),2)&amp;" "&amp;M36</f>
        <v>UCN 12012 B05 Yellow ❀ day 035 ❀  AD 2012 Feb 04 Sat</v>
      </c>
    </row>
    <row r="37" spans="1:15" ht="10.5">
      <c r="A37" s="11">
        <f t="shared" si="5"/>
        <v>36</v>
      </c>
      <c r="B37" s="11">
        <f t="shared" si="0"/>
        <v>36</v>
      </c>
      <c r="D37" s="12">
        <f>entsUC!$B$24</f>
        <v>12012</v>
      </c>
      <c r="E37" s="12" t="str">
        <f>entsUC!$B$57</f>
        <v>B</v>
      </c>
      <c r="F37" s="13">
        <f t="shared" si="1"/>
        <v>2</v>
      </c>
      <c r="G37" s="14">
        <f t="shared" si="2"/>
        <v>6</v>
      </c>
      <c r="H37" s="19" t="str">
        <f>entsUC!$B$77</f>
        <v>Orange</v>
      </c>
      <c r="I37" s="11">
        <f t="shared" si="3"/>
        <v>36</v>
      </c>
      <c r="J37" s="12" t="str">
        <f t="shared" si="4"/>
        <v>2012</v>
      </c>
      <c r="K37" s="12" t="str">
        <f>tableG!A37</f>
        <v>Feb</v>
      </c>
      <c r="L37" s="14">
        <f>tableG!B37</f>
        <v>5</v>
      </c>
      <c r="M37" s="12" t="str">
        <f>entsG!$B$23</f>
        <v>Sun</v>
      </c>
      <c r="O37" s="46" t="str">
        <f>"UCN "&amp;D37&amp;" "&amp;E37&amp;RIGHT((G37+100),2)&amp;" "&amp;entsUC!$B$90&amp;H37&amp;" "&amp;entsUC!$B$69&amp;" "&amp;entsUC!$B$91&amp;" "&amp;RIGHT((I37+1000),3)&amp;" "&amp;entsUC!$B$69&amp;" "&amp;" AD "&amp;J37&amp;" "&amp;K37&amp;" "&amp;RIGHT((L37+100),2)&amp;" "&amp;M37</f>
        <v>UCN 12012 B06 Orange ❀ day 036 ❀  AD 2012 Feb 05 Sun</v>
      </c>
    </row>
    <row r="38" spans="1:15" ht="10.5">
      <c r="A38" s="11">
        <f t="shared" si="5"/>
        <v>37</v>
      </c>
      <c r="B38" s="11">
        <f t="shared" si="0"/>
        <v>37</v>
      </c>
      <c r="D38" s="12">
        <f>entsUC!$B$24</f>
        <v>12012</v>
      </c>
      <c r="E38" s="12" t="str">
        <f>entsUC!$B$57</f>
        <v>B</v>
      </c>
      <c r="F38" s="13">
        <f t="shared" si="1"/>
        <v>2</v>
      </c>
      <c r="G38" s="14">
        <f t="shared" si="2"/>
        <v>7</v>
      </c>
      <c r="H38" s="20" t="str">
        <f>entsUC!$B$78</f>
        <v>Red</v>
      </c>
      <c r="I38" s="11">
        <f t="shared" si="3"/>
        <v>37</v>
      </c>
      <c r="J38" s="12" t="str">
        <f t="shared" si="4"/>
        <v>2012</v>
      </c>
      <c r="K38" s="12" t="str">
        <f>tableG!A38</f>
        <v>Feb</v>
      </c>
      <c r="L38" s="14">
        <f>tableG!B38</f>
        <v>6</v>
      </c>
      <c r="M38" s="12" t="str">
        <f>entsG!$B$24</f>
        <v>Mon</v>
      </c>
      <c r="O38" s="46" t="str">
        <f>"UCN "&amp;D38&amp;" "&amp;E38&amp;RIGHT((G38+100),2)&amp;" "&amp;entsUC!$B$90&amp;H38&amp;" "&amp;entsUC!$B$69&amp;" "&amp;entsUC!$B$91&amp;" "&amp;RIGHT((I38+1000),3)&amp;" "&amp;entsUC!$B$69&amp;" "&amp;" AD "&amp;J38&amp;" "&amp;K38&amp;" "&amp;RIGHT((L38+100),2)&amp;" "&amp;M38</f>
        <v>UCN 12012 B07 Red ❀ day 037 ❀  AD 2012 Feb 06 Mon</v>
      </c>
    </row>
    <row r="39" spans="1:15" ht="10.5">
      <c r="A39" s="11">
        <f t="shared" si="5"/>
        <v>38</v>
      </c>
      <c r="B39" s="11">
        <f t="shared" si="0"/>
        <v>38</v>
      </c>
      <c r="D39" s="12">
        <f>entsUC!$B$24</f>
        <v>12012</v>
      </c>
      <c r="E39" s="12" t="str">
        <f>entsUC!$B$57</f>
        <v>B</v>
      </c>
      <c r="F39" s="13">
        <f t="shared" si="1"/>
        <v>2</v>
      </c>
      <c r="G39" s="14">
        <f t="shared" si="2"/>
        <v>8</v>
      </c>
      <c r="H39" s="12" t="str">
        <f>entsUC!$B$72</f>
        <v>White</v>
      </c>
      <c r="I39" s="11">
        <f t="shared" si="3"/>
        <v>38</v>
      </c>
      <c r="J39" s="12" t="str">
        <f t="shared" si="4"/>
        <v>2012</v>
      </c>
      <c r="K39" s="12" t="str">
        <f>tableG!A39</f>
        <v>Feb</v>
      </c>
      <c r="L39" s="14">
        <f>tableG!B39</f>
        <v>7</v>
      </c>
      <c r="M39" s="12" t="str">
        <f>entsG!$B$25</f>
        <v>Tue</v>
      </c>
      <c r="O39" s="46" t="str">
        <f>"UCN "&amp;D39&amp;" "&amp;E39&amp;RIGHT((G39+100),2)&amp;" "&amp;entsUC!$B$90&amp;H39&amp;" "&amp;entsUC!$B$69&amp;" "&amp;entsUC!$B$91&amp;" "&amp;RIGHT((I39+1000),3)&amp;" "&amp;entsUC!$B$69&amp;" "&amp;" AD "&amp;J39&amp;" "&amp;K39&amp;" "&amp;RIGHT((L39+100),2)&amp;" "&amp;M39</f>
        <v>UCN 12012 B08 White ❀ day 038 ❀  AD 2012 Feb 07 Tue</v>
      </c>
    </row>
    <row r="40" spans="1:15" ht="10.5">
      <c r="A40" s="11">
        <f t="shared" si="5"/>
        <v>39</v>
      </c>
      <c r="B40" s="11">
        <f t="shared" si="0"/>
        <v>39</v>
      </c>
      <c r="D40" s="12">
        <f>entsUC!$B$24</f>
        <v>12012</v>
      </c>
      <c r="E40" s="12" t="str">
        <f>entsUC!$B$57</f>
        <v>B</v>
      </c>
      <c r="F40" s="13">
        <f t="shared" si="1"/>
        <v>2</v>
      </c>
      <c r="G40" s="14">
        <f t="shared" si="2"/>
        <v>9</v>
      </c>
      <c r="H40" s="15" t="str">
        <f>entsUC!$B$73</f>
        <v>Violet</v>
      </c>
      <c r="I40" s="11">
        <f t="shared" si="3"/>
        <v>39</v>
      </c>
      <c r="J40" s="12" t="str">
        <f t="shared" si="4"/>
        <v>2012</v>
      </c>
      <c r="K40" s="12" t="str">
        <f>tableG!A40</f>
        <v>Feb</v>
      </c>
      <c r="L40" s="14">
        <f>tableG!B40</f>
        <v>8</v>
      </c>
      <c r="M40" s="12" t="str">
        <f>entsG!$B$26</f>
        <v>Wed</v>
      </c>
      <c r="O40" s="46" t="str">
        <f>"UCN "&amp;D40&amp;" "&amp;E40&amp;RIGHT((G40+100),2)&amp;" "&amp;entsUC!$B$90&amp;H40&amp;" "&amp;entsUC!$B$69&amp;" "&amp;entsUC!$B$91&amp;" "&amp;RIGHT((I40+1000),3)&amp;" "&amp;entsUC!$B$69&amp;" "&amp;" AD "&amp;J40&amp;" "&amp;K40&amp;" "&amp;RIGHT((L40+100),2)&amp;" "&amp;M40</f>
        <v>UCN 12012 B09 Violet ❀ day 039 ❀  AD 2012 Feb 08 Wed</v>
      </c>
    </row>
    <row r="41" spans="1:15" ht="10.5">
      <c r="A41" s="11">
        <f t="shared" si="5"/>
        <v>40</v>
      </c>
      <c r="B41" s="11">
        <f t="shared" si="0"/>
        <v>40</v>
      </c>
      <c r="D41" s="12">
        <f>entsUC!$B$24</f>
        <v>12012</v>
      </c>
      <c r="E41" s="12" t="str">
        <f>entsUC!$B$57</f>
        <v>B</v>
      </c>
      <c r="F41" s="13">
        <f t="shared" si="1"/>
        <v>2</v>
      </c>
      <c r="G41" s="14">
        <f t="shared" si="2"/>
        <v>10</v>
      </c>
      <c r="H41" s="16" t="str">
        <f>entsUC!$B$74</f>
        <v>Blue</v>
      </c>
      <c r="I41" s="11">
        <f t="shared" si="3"/>
        <v>40</v>
      </c>
      <c r="J41" s="12" t="str">
        <f t="shared" si="4"/>
        <v>2012</v>
      </c>
      <c r="K41" s="12" t="str">
        <f>tableG!A41</f>
        <v>Feb</v>
      </c>
      <c r="L41" s="14">
        <f>tableG!B41</f>
        <v>9</v>
      </c>
      <c r="M41" s="12" t="str">
        <f>entsG!$B$27</f>
        <v>Thu</v>
      </c>
      <c r="O41" s="46" t="str">
        <f>"UCN "&amp;D41&amp;" "&amp;E41&amp;RIGHT((G41+100),2)&amp;" "&amp;entsUC!$B$90&amp;H41&amp;" "&amp;entsUC!$B$69&amp;" "&amp;entsUC!$B$91&amp;" "&amp;RIGHT((I41+1000),3)&amp;" "&amp;entsUC!$B$69&amp;" "&amp;" AD "&amp;J41&amp;" "&amp;K41&amp;" "&amp;RIGHT((L41+100),2)&amp;" "&amp;M41</f>
        <v>UCN 12012 B10 Blue ❀ day 040 ❀  AD 2012 Feb 09 Thu</v>
      </c>
    </row>
    <row r="42" spans="1:15" ht="10.5">
      <c r="A42" s="11">
        <f t="shared" si="5"/>
        <v>41</v>
      </c>
      <c r="B42" s="11">
        <f t="shared" si="0"/>
        <v>41</v>
      </c>
      <c r="D42" s="12">
        <f>entsUC!$B$24</f>
        <v>12012</v>
      </c>
      <c r="E42" s="12" t="str">
        <f>entsUC!$B$57</f>
        <v>B</v>
      </c>
      <c r="F42" s="13">
        <f t="shared" si="1"/>
        <v>2</v>
      </c>
      <c r="G42" s="14">
        <f t="shared" si="2"/>
        <v>11</v>
      </c>
      <c r="H42" s="17" t="str">
        <f>entsUC!$B$75</f>
        <v>Green</v>
      </c>
      <c r="I42" s="11">
        <f t="shared" si="3"/>
        <v>41</v>
      </c>
      <c r="J42" s="12" t="str">
        <f t="shared" si="4"/>
        <v>2012</v>
      </c>
      <c r="K42" s="12" t="str">
        <f>tableG!A42</f>
        <v>Feb</v>
      </c>
      <c r="L42" s="14">
        <f>tableG!B42</f>
        <v>10</v>
      </c>
      <c r="M42" s="12" t="str">
        <f>entsG!$B$28</f>
        <v>Fri</v>
      </c>
      <c r="O42" s="46" t="str">
        <f>"UCN "&amp;D42&amp;" "&amp;E42&amp;RIGHT((G42+100),2)&amp;" "&amp;entsUC!$B$90&amp;H42&amp;" "&amp;entsUC!$B$69&amp;" "&amp;entsUC!$B$91&amp;" "&amp;RIGHT((I42+1000),3)&amp;" "&amp;entsUC!$B$69&amp;" "&amp;" AD "&amp;J42&amp;" "&amp;K42&amp;" "&amp;RIGHT((L42+100),2)&amp;" "&amp;M42</f>
        <v>UCN 12012 B11 Green ❀ day 041 ❀  AD 2012 Feb 10 Fri</v>
      </c>
    </row>
    <row r="43" spans="1:15" ht="10.5">
      <c r="A43" s="11">
        <f t="shared" si="5"/>
        <v>42</v>
      </c>
      <c r="B43" s="11">
        <f t="shared" si="0"/>
        <v>42</v>
      </c>
      <c r="D43" s="12">
        <f>entsUC!$B$24</f>
        <v>12012</v>
      </c>
      <c r="E43" s="12" t="str">
        <f>entsUC!$B$57</f>
        <v>B</v>
      </c>
      <c r="F43" s="13">
        <f t="shared" si="1"/>
        <v>2</v>
      </c>
      <c r="G43" s="14">
        <f t="shared" si="2"/>
        <v>12</v>
      </c>
      <c r="H43" s="18" t="str">
        <f>entsUC!$B$76</f>
        <v>Yellow</v>
      </c>
      <c r="I43" s="11">
        <f t="shared" si="3"/>
        <v>42</v>
      </c>
      <c r="J43" s="12" t="str">
        <f t="shared" si="4"/>
        <v>2012</v>
      </c>
      <c r="K43" s="12" t="str">
        <f>tableG!A43</f>
        <v>Feb</v>
      </c>
      <c r="L43" s="14">
        <f>tableG!B43</f>
        <v>11</v>
      </c>
      <c r="M43" s="12" t="str">
        <f>entsG!$B$29</f>
        <v>Sat</v>
      </c>
      <c r="O43" s="46" t="str">
        <f>"UCN "&amp;D43&amp;" "&amp;E43&amp;RIGHT((G43+100),2)&amp;" "&amp;entsUC!$B$90&amp;H43&amp;" "&amp;entsUC!$B$69&amp;" "&amp;entsUC!$B$91&amp;" "&amp;RIGHT((I43+1000),3)&amp;" "&amp;entsUC!$B$69&amp;" "&amp;" AD "&amp;J43&amp;" "&amp;K43&amp;" "&amp;RIGHT((L43+100),2)&amp;" "&amp;M43</f>
        <v>UCN 12012 B12 Yellow ❀ day 042 ❀  AD 2012 Feb 11 Sat</v>
      </c>
    </row>
    <row r="44" spans="1:15" ht="10.5">
      <c r="A44" s="11">
        <f t="shared" si="5"/>
        <v>43</v>
      </c>
      <c r="B44" s="11">
        <f t="shared" si="0"/>
        <v>43</v>
      </c>
      <c r="D44" s="12">
        <f>entsUC!$B$24</f>
        <v>12012</v>
      </c>
      <c r="E44" s="12" t="str">
        <f>entsUC!$B$57</f>
        <v>B</v>
      </c>
      <c r="F44" s="13">
        <f t="shared" si="1"/>
        <v>2</v>
      </c>
      <c r="G44" s="14">
        <f t="shared" si="2"/>
        <v>13</v>
      </c>
      <c r="H44" s="19" t="str">
        <f>entsUC!$B$77</f>
        <v>Orange</v>
      </c>
      <c r="I44" s="11">
        <f t="shared" si="3"/>
        <v>43</v>
      </c>
      <c r="J44" s="12" t="str">
        <f t="shared" si="4"/>
        <v>2012</v>
      </c>
      <c r="K44" s="12" t="str">
        <f>tableG!A44</f>
        <v>Feb</v>
      </c>
      <c r="L44" s="14">
        <f>tableG!B44</f>
        <v>12</v>
      </c>
      <c r="M44" s="12" t="str">
        <f>entsG!$B$23</f>
        <v>Sun</v>
      </c>
      <c r="O44" s="46" t="str">
        <f>"UCN "&amp;D44&amp;" "&amp;E44&amp;RIGHT((G44+100),2)&amp;" "&amp;entsUC!$B$90&amp;H44&amp;" "&amp;entsUC!$B$69&amp;" "&amp;entsUC!$B$91&amp;" "&amp;RIGHT((I44+1000),3)&amp;" "&amp;entsUC!$B$69&amp;" "&amp;" AD "&amp;J44&amp;" "&amp;K44&amp;" "&amp;RIGHT((L44+100),2)&amp;" "&amp;M44</f>
        <v>UCN 12012 B13 Orange ❀ day 043 ❀  AD 2012 Feb 12 Sun</v>
      </c>
    </row>
    <row r="45" spans="1:15" ht="10.5">
      <c r="A45" s="11">
        <f t="shared" si="5"/>
        <v>44</v>
      </c>
      <c r="B45" s="11">
        <f t="shared" si="0"/>
        <v>44</v>
      </c>
      <c r="D45" s="12">
        <f>entsUC!$B$24</f>
        <v>12012</v>
      </c>
      <c r="E45" s="12" t="str">
        <f>entsUC!$B$57</f>
        <v>B</v>
      </c>
      <c r="F45" s="13">
        <f t="shared" si="1"/>
        <v>2</v>
      </c>
      <c r="G45" s="14">
        <f t="shared" si="2"/>
        <v>14</v>
      </c>
      <c r="H45" s="20" t="str">
        <f>entsUC!$B$78</f>
        <v>Red</v>
      </c>
      <c r="I45" s="11">
        <f t="shared" si="3"/>
        <v>44</v>
      </c>
      <c r="J45" s="12" t="str">
        <f t="shared" si="4"/>
        <v>2012</v>
      </c>
      <c r="K45" s="12" t="str">
        <f>tableG!A45</f>
        <v>Feb</v>
      </c>
      <c r="L45" s="14">
        <f>tableG!B45</f>
        <v>13</v>
      </c>
      <c r="M45" s="12" t="str">
        <f>entsG!$B$24</f>
        <v>Mon</v>
      </c>
      <c r="O45" s="46" t="str">
        <f>"UCN "&amp;D45&amp;" "&amp;E45&amp;RIGHT((G45+100),2)&amp;" "&amp;entsUC!$B$90&amp;H45&amp;" "&amp;entsUC!$B$69&amp;" "&amp;entsUC!$B$91&amp;" "&amp;RIGHT((I45+1000),3)&amp;" "&amp;entsUC!$B$69&amp;" "&amp;" AD "&amp;J45&amp;" "&amp;K45&amp;" "&amp;RIGHT((L45+100),2)&amp;" "&amp;M45</f>
        <v>UCN 12012 B14 Red ❀ day 044 ❀  AD 2012 Feb 13 Mon</v>
      </c>
    </row>
    <row r="46" spans="1:15" ht="10.5">
      <c r="A46" s="11">
        <f t="shared" si="5"/>
        <v>45</v>
      </c>
      <c r="B46" s="11">
        <f t="shared" si="0"/>
        <v>45</v>
      </c>
      <c r="D46" s="12">
        <f>entsUC!$B$24</f>
        <v>12012</v>
      </c>
      <c r="E46" s="12" t="str">
        <f>entsUC!$B$57</f>
        <v>B</v>
      </c>
      <c r="F46" s="13">
        <f t="shared" si="1"/>
        <v>2</v>
      </c>
      <c r="G46" s="14">
        <f t="shared" si="2"/>
        <v>15</v>
      </c>
      <c r="H46" s="12" t="str">
        <f>entsUC!$B$72</f>
        <v>White</v>
      </c>
      <c r="I46" s="11">
        <f t="shared" si="3"/>
        <v>45</v>
      </c>
      <c r="J46" s="12" t="str">
        <f t="shared" si="4"/>
        <v>2012</v>
      </c>
      <c r="K46" s="12" t="str">
        <f>tableG!A46</f>
        <v>Feb</v>
      </c>
      <c r="L46" s="14">
        <f>tableG!B46</f>
        <v>14</v>
      </c>
      <c r="M46" s="12" t="str">
        <f>entsG!$B$25</f>
        <v>Tue</v>
      </c>
      <c r="O46" s="46" t="str">
        <f>"UCN "&amp;D46&amp;" "&amp;E46&amp;RIGHT((G46+100),2)&amp;" "&amp;entsUC!$B$90&amp;H46&amp;" "&amp;entsUC!$B$69&amp;" "&amp;entsUC!$B$91&amp;" "&amp;RIGHT((I46+1000),3)&amp;" "&amp;entsUC!$B$69&amp;" "&amp;" AD "&amp;J46&amp;" "&amp;K46&amp;" "&amp;RIGHT((L46+100),2)&amp;" "&amp;M46</f>
        <v>UCN 12012 B15 White ❀ day 045 ❀  AD 2012 Feb 14 Tue</v>
      </c>
    </row>
    <row r="47" spans="1:15" ht="10.5">
      <c r="A47" s="11">
        <f t="shared" si="5"/>
        <v>46</v>
      </c>
      <c r="B47" s="11">
        <f t="shared" si="0"/>
        <v>46</v>
      </c>
      <c r="D47" s="12">
        <f>entsUC!$B$24</f>
        <v>12012</v>
      </c>
      <c r="E47" s="12" t="str">
        <f>entsUC!$B$57</f>
        <v>B</v>
      </c>
      <c r="F47" s="13">
        <f t="shared" si="1"/>
        <v>2</v>
      </c>
      <c r="G47" s="14">
        <f t="shared" si="2"/>
        <v>16</v>
      </c>
      <c r="H47" s="15" t="str">
        <f>entsUC!$B$73</f>
        <v>Violet</v>
      </c>
      <c r="I47" s="11">
        <f t="shared" si="3"/>
        <v>46</v>
      </c>
      <c r="J47" s="12" t="str">
        <f t="shared" si="4"/>
        <v>2012</v>
      </c>
      <c r="K47" s="12" t="str">
        <f>tableG!A47</f>
        <v>Feb</v>
      </c>
      <c r="L47" s="14">
        <f>tableG!B47</f>
        <v>15</v>
      </c>
      <c r="M47" s="12" t="str">
        <f>entsG!$B$26</f>
        <v>Wed</v>
      </c>
      <c r="O47" s="46" t="str">
        <f>"UCN "&amp;D47&amp;" "&amp;E47&amp;RIGHT((G47+100),2)&amp;" "&amp;entsUC!$B$90&amp;H47&amp;" "&amp;entsUC!$B$69&amp;" "&amp;entsUC!$B$91&amp;" "&amp;RIGHT((I47+1000),3)&amp;" "&amp;entsUC!$B$69&amp;" "&amp;" AD "&amp;J47&amp;" "&amp;K47&amp;" "&amp;RIGHT((L47+100),2)&amp;" "&amp;M47</f>
        <v>UCN 12012 B16 Violet ❀ day 046 ❀  AD 2012 Feb 15 Wed</v>
      </c>
    </row>
    <row r="48" spans="1:15" ht="10.5">
      <c r="A48" s="11">
        <f t="shared" si="5"/>
        <v>47</v>
      </c>
      <c r="B48" s="11">
        <f t="shared" si="0"/>
        <v>47</v>
      </c>
      <c r="D48" s="12">
        <f>entsUC!$B$24</f>
        <v>12012</v>
      </c>
      <c r="E48" s="12" t="str">
        <f>entsUC!$B$57</f>
        <v>B</v>
      </c>
      <c r="F48" s="13">
        <f t="shared" si="1"/>
        <v>2</v>
      </c>
      <c r="G48" s="14">
        <f t="shared" si="2"/>
        <v>17</v>
      </c>
      <c r="H48" s="16" t="str">
        <f>entsUC!$B$74</f>
        <v>Blue</v>
      </c>
      <c r="I48" s="11">
        <f t="shared" si="3"/>
        <v>47</v>
      </c>
      <c r="J48" s="12" t="str">
        <f t="shared" si="4"/>
        <v>2012</v>
      </c>
      <c r="K48" s="12" t="str">
        <f>tableG!A48</f>
        <v>Feb</v>
      </c>
      <c r="L48" s="14">
        <f>tableG!B48</f>
        <v>16</v>
      </c>
      <c r="M48" s="12" t="str">
        <f>entsG!$B$27</f>
        <v>Thu</v>
      </c>
      <c r="O48" s="46" t="str">
        <f>"UCN "&amp;D48&amp;" "&amp;E48&amp;RIGHT((G48+100),2)&amp;" "&amp;entsUC!$B$90&amp;H48&amp;" "&amp;entsUC!$B$69&amp;" "&amp;entsUC!$B$91&amp;" "&amp;RIGHT((I48+1000),3)&amp;" "&amp;entsUC!$B$69&amp;" "&amp;" AD "&amp;J48&amp;" "&amp;K48&amp;" "&amp;RIGHT((L48+100),2)&amp;" "&amp;M48</f>
        <v>UCN 12012 B17 Blue ❀ day 047 ❀  AD 2012 Feb 16 Thu</v>
      </c>
    </row>
    <row r="49" spans="1:15" ht="10.5">
      <c r="A49" s="11">
        <f t="shared" si="5"/>
        <v>48</v>
      </c>
      <c r="B49" s="11">
        <f t="shared" si="0"/>
        <v>48</v>
      </c>
      <c r="D49" s="12">
        <f>entsUC!$B$24</f>
        <v>12012</v>
      </c>
      <c r="E49" s="12" t="str">
        <f>entsUC!$B$57</f>
        <v>B</v>
      </c>
      <c r="F49" s="13">
        <f t="shared" si="1"/>
        <v>2</v>
      </c>
      <c r="G49" s="14">
        <f t="shared" si="2"/>
        <v>18</v>
      </c>
      <c r="H49" s="17" t="str">
        <f>entsUC!$B$75</f>
        <v>Green</v>
      </c>
      <c r="I49" s="11">
        <f t="shared" si="3"/>
        <v>48</v>
      </c>
      <c r="J49" s="12" t="str">
        <f t="shared" si="4"/>
        <v>2012</v>
      </c>
      <c r="K49" s="12" t="str">
        <f>tableG!A49</f>
        <v>Feb</v>
      </c>
      <c r="L49" s="14">
        <f>tableG!B49</f>
        <v>17</v>
      </c>
      <c r="M49" s="12" t="str">
        <f>entsG!$B$28</f>
        <v>Fri</v>
      </c>
      <c r="O49" s="46" t="str">
        <f>"UCN "&amp;D49&amp;" "&amp;E49&amp;RIGHT((G49+100),2)&amp;" "&amp;entsUC!$B$90&amp;H49&amp;" "&amp;entsUC!$B$69&amp;" "&amp;entsUC!$B$91&amp;" "&amp;RIGHT((I49+1000),3)&amp;" "&amp;entsUC!$B$69&amp;" "&amp;" AD "&amp;J49&amp;" "&amp;K49&amp;" "&amp;RIGHT((L49+100),2)&amp;" "&amp;M49</f>
        <v>UCN 12012 B18 Green ❀ day 048 ❀  AD 2012 Feb 17 Fri</v>
      </c>
    </row>
    <row r="50" spans="1:15" ht="10.5">
      <c r="A50" s="11">
        <f t="shared" si="5"/>
        <v>49</v>
      </c>
      <c r="B50" s="11">
        <f t="shared" si="0"/>
        <v>49</v>
      </c>
      <c r="D50" s="12">
        <f>entsUC!$B$24</f>
        <v>12012</v>
      </c>
      <c r="E50" s="12" t="str">
        <f>entsUC!$B$57</f>
        <v>B</v>
      </c>
      <c r="F50" s="13">
        <f t="shared" si="1"/>
        <v>2</v>
      </c>
      <c r="G50" s="14">
        <f t="shared" si="2"/>
        <v>19</v>
      </c>
      <c r="H50" s="18" t="str">
        <f>entsUC!$B$76</f>
        <v>Yellow</v>
      </c>
      <c r="I50" s="11">
        <f t="shared" si="3"/>
        <v>49</v>
      </c>
      <c r="J50" s="12" t="str">
        <f t="shared" si="4"/>
        <v>2012</v>
      </c>
      <c r="K50" s="12" t="str">
        <f>tableG!A50</f>
        <v>Feb</v>
      </c>
      <c r="L50" s="14">
        <f>tableG!B50</f>
        <v>18</v>
      </c>
      <c r="M50" s="12" t="str">
        <f>entsG!$B$29</f>
        <v>Sat</v>
      </c>
      <c r="O50" s="46" t="str">
        <f>"UCN "&amp;D50&amp;" "&amp;E50&amp;RIGHT((G50+100),2)&amp;" "&amp;entsUC!$B$90&amp;H50&amp;" "&amp;entsUC!$B$69&amp;" "&amp;entsUC!$B$91&amp;" "&amp;RIGHT((I50+1000),3)&amp;" "&amp;entsUC!$B$69&amp;" "&amp;" AD "&amp;J50&amp;" "&amp;K50&amp;" "&amp;RIGHT((L50+100),2)&amp;" "&amp;M50</f>
        <v>UCN 12012 B19 Yellow ❀ day 049 ❀  AD 2012 Feb 18 Sat</v>
      </c>
    </row>
    <row r="51" spans="1:15" ht="10.5">
      <c r="A51" s="11">
        <f t="shared" si="5"/>
        <v>50</v>
      </c>
      <c r="B51" s="11">
        <f t="shared" si="0"/>
        <v>50</v>
      </c>
      <c r="D51" s="12">
        <f>entsUC!$B$24</f>
        <v>12012</v>
      </c>
      <c r="E51" s="12" t="str">
        <f>entsUC!$B$57</f>
        <v>B</v>
      </c>
      <c r="F51" s="13">
        <f t="shared" si="1"/>
        <v>2</v>
      </c>
      <c r="G51" s="14">
        <f t="shared" si="2"/>
        <v>20</v>
      </c>
      <c r="H51" s="19" t="str">
        <f>entsUC!$B$77</f>
        <v>Orange</v>
      </c>
      <c r="I51" s="11">
        <f t="shared" si="3"/>
        <v>50</v>
      </c>
      <c r="J51" s="12" t="str">
        <f t="shared" si="4"/>
        <v>2012</v>
      </c>
      <c r="K51" s="12" t="str">
        <f>tableG!A51</f>
        <v>Feb</v>
      </c>
      <c r="L51" s="14">
        <f>tableG!B51</f>
        <v>19</v>
      </c>
      <c r="M51" s="12" t="str">
        <f>entsG!$B$23</f>
        <v>Sun</v>
      </c>
      <c r="O51" s="46" t="str">
        <f>"UCN "&amp;D51&amp;" "&amp;E51&amp;RIGHT((G51+100),2)&amp;" "&amp;entsUC!$B$90&amp;H51&amp;" "&amp;entsUC!$B$69&amp;" "&amp;entsUC!$B$91&amp;" "&amp;RIGHT((I51+1000),3)&amp;" "&amp;entsUC!$B$69&amp;" "&amp;" AD "&amp;J51&amp;" "&amp;K51&amp;" "&amp;RIGHT((L51+100),2)&amp;" "&amp;M51</f>
        <v>UCN 12012 B20 Orange ❀ day 050 ❀  AD 2012 Feb 19 Sun</v>
      </c>
    </row>
    <row r="52" spans="1:15" ht="10.5">
      <c r="A52" s="11">
        <f t="shared" si="5"/>
        <v>51</v>
      </c>
      <c r="B52" s="11">
        <f t="shared" si="0"/>
        <v>51</v>
      </c>
      <c r="D52" s="12">
        <f>entsUC!$B$24</f>
        <v>12012</v>
      </c>
      <c r="E52" s="12" t="str">
        <f>entsUC!$B$57</f>
        <v>B</v>
      </c>
      <c r="F52" s="13">
        <f t="shared" si="1"/>
        <v>2</v>
      </c>
      <c r="G52" s="14">
        <f t="shared" si="2"/>
        <v>21</v>
      </c>
      <c r="H52" s="20" t="str">
        <f>entsUC!$B$78</f>
        <v>Red</v>
      </c>
      <c r="I52" s="11">
        <f t="shared" si="3"/>
        <v>51</v>
      </c>
      <c r="J52" s="12" t="str">
        <f t="shared" si="4"/>
        <v>2012</v>
      </c>
      <c r="K52" s="12" t="str">
        <f>tableG!A52</f>
        <v>Feb</v>
      </c>
      <c r="L52" s="14">
        <f>tableG!B52</f>
        <v>20</v>
      </c>
      <c r="M52" s="12" t="str">
        <f>entsG!$B$24</f>
        <v>Mon</v>
      </c>
      <c r="O52" s="46" t="str">
        <f>"UCN "&amp;D52&amp;" "&amp;E52&amp;RIGHT((G52+100),2)&amp;" "&amp;entsUC!$B$90&amp;H52&amp;" "&amp;entsUC!$B$69&amp;" "&amp;entsUC!$B$91&amp;" "&amp;RIGHT((I52+1000),3)&amp;" "&amp;entsUC!$B$69&amp;" "&amp;" AD "&amp;J52&amp;" "&amp;K52&amp;" "&amp;RIGHT((L52+100),2)&amp;" "&amp;M52</f>
        <v>UCN 12012 B21 Red ❀ day 051 ❀  AD 2012 Feb 20 Mon</v>
      </c>
    </row>
    <row r="53" spans="1:15" ht="10.5">
      <c r="A53" s="11">
        <f t="shared" si="5"/>
        <v>52</v>
      </c>
      <c r="B53" s="11">
        <f t="shared" si="0"/>
        <v>52</v>
      </c>
      <c r="D53" s="12">
        <f>entsUC!$B$24</f>
        <v>12012</v>
      </c>
      <c r="E53" s="12" t="str">
        <f>entsUC!$B$57</f>
        <v>B</v>
      </c>
      <c r="F53" s="13">
        <f t="shared" si="1"/>
        <v>2</v>
      </c>
      <c r="G53" s="14">
        <f t="shared" si="2"/>
        <v>22</v>
      </c>
      <c r="H53" s="12" t="str">
        <f>entsUC!$B$72</f>
        <v>White</v>
      </c>
      <c r="I53" s="11">
        <f t="shared" si="3"/>
        <v>52</v>
      </c>
      <c r="J53" s="12" t="str">
        <f t="shared" si="4"/>
        <v>2012</v>
      </c>
      <c r="K53" s="12" t="str">
        <f>tableG!A53</f>
        <v>Feb</v>
      </c>
      <c r="L53" s="14">
        <f>tableG!B53</f>
        <v>21</v>
      </c>
      <c r="M53" s="12" t="str">
        <f>entsG!$B$25</f>
        <v>Tue</v>
      </c>
      <c r="O53" s="46" t="str">
        <f>"UCN "&amp;D53&amp;" "&amp;E53&amp;RIGHT((G53+100),2)&amp;" "&amp;entsUC!$B$90&amp;H53&amp;" "&amp;entsUC!$B$69&amp;" "&amp;entsUC!$B$91&amp;" "&amp;RIGHT((I53+1000),3)&amp;" "&amp;entsUC!$B$69&amp;" "&amp;" AD "&amp;J53&amp;" "&amp;K53&amp;" "&amp;RIGHT((L53+100),2)&amp;" "&amp;M53</f>
        <v>UCN 12012 B22 White ❀ day 052 ❀  AD 2012 Feb 21 Tue</v>
      </c>
    </row>
    <row r="54" spans="1:15" ht="10.5">
      <c r="A54" s="11">
        <f t="shared" si="5"/>
        <v>53</v>
      </c>
      <c r="B54" s="11">
        <f t="shared" si="0"/>
        <v>53</v>
      </c>
      <c r="D54" s="12">
        <f>entsUC!$B$24</f>
        <v>12012</v>
      </c>
      <c r="E54" s="12" t="str">
        <f>entsUC!$B$57</f>
        <v>B</v>
      </c>
      <c r="F54" s="13">
        <f t="shared" si="1"/>
        <v>2</v>
      </c>
      <c r="G54" s="14">
        <f t="shared" si="2"/>
        <v>23</v>
      </c>
      <c r="H54" s="15" t="str">
        <f>entsUC!$B$73</f>
        <v>Violet</v>
      </c>
      <c r="I54" s="11">
        <f t="shared" si="3"/>
        <v>53</v>
      </c>
      <c r="J54" s="12" t="str">
        <f t="shared" si="4"/>
        <v>2012</v>
      </c>
      <c r="K54" s="12" t="str">
        <f>tableG!A54</f>
        <v>Feb</v>
      </c>
      <c r="L54" s="14">
        <f>tableG!B54</f>
        <v>22</v>
      </c>
      <c r="M54" s="12" t="str">
        <f>entsG!$B$26</f>
        <v>Wed</v>
      </c>
      <c r="O54" s="46" t="str">
        <f>"UCN "&amp;D54&amp;" "&amp;E54&amp;RIGHT((G54+100),2)&amp;" "&amp;entsUC!$B$90&amp;H54&amp;" "&amp;entsUC!$B$69&amp;" "&amp;entsUC!$B$91&amp;" "&amp;RIGHT((I54+1000),3)&amp;" "&amp;entsUC!$B$69&amp;" "&amp;" AD "&amp;J54&amp;" "&amp;K54&amp;" "&amp;RIGHT((L54+100),2)&amp;" "&amp;M54</f>
        <v>UCN 12012 B23 Violet ❀ day 053 ❀  AD 2012 Feb 22 Wed</v>
      </c>
    </row>
    <row r="55" spans="1:15" ht="10.5">
      <c r="A55" s="11">
        <f t="shared" si="5"/>
        <v>54</v>
      </c>
      <c r="B55" s="11">
        <f t="shared" si="0"/>
        <v>54</v>
      </c>
      <c r="D55" s="12">
        <f>entsUC!$B$24</f>
        <v>12012</v>
      </c>
      <c r="E55" s="12" t="str">
        <f>entsUC!$B$57</f>
        <v>B</v>
      </c>
      <c r="F55" s="13">
        <f t="shared" si="1"/>
        <v>2</v>
      </c>
      <c r="G55" s="14">
        <f t="shared" si="2"/>
        <v>24</v>
      </c>
      <c r="H55" s="16" t="str">
        <f>entsUC!$B$74</f>
        <v>Blue</v>
      </c>
      <c r="I55" s="11">
        <f t="shared" si="3"/>
        <v>54</v>
      </c>
      <c r="J55" s="12" t="str">
        <f t="shared" si="4"/>
        <v>2012</v>
      </c>
      <c r="K55" s="12" t="str">
        <f>tableG!A55</f>
        <v>Feb</v>
      </c>
      <c r="L55" s="14">
        <f>tableG!B55</f>
        <v>23</v>
      </c>
      <c r="M55" s="12" t="str">
        <f>entsG!$B$27</f>
        <v>Thu</v>
      </c>
      <c r="O55" s="46" t="str">
        <f>"UCN "&amp;D55&amp;" "&amp;E55&amp;RIGHT((G55+100),2)&amp;" "&amp;entsUC!$B$90&amp;H55&amp;" "&amp;entsUC!$B$69&amp;" "&amp;entsUC!$B$91&amp;" "&amp;RIGHT((I55+1000),3)&amp;" "&amp;entsUC!$B$69&amp;" "&amp;" AD "&amp;J55&amp;" "&amp;K55&amp;" "&amp;RIGHT((L55+100),2)&amp;" "&amp;M55</f>
        <v>UCN 12012 B24 Blue ❀ day 054 ❀  AD 2012 Feb 23 Thu</v>
      </c>
    </row>
    <row r="56" spans="1:15" ht="10.5">
      <c r="A56" s="11">
        <f t="shared" si="5"/>
        <v>55</v>
      </c>
      <c r="B56" s="11">
        <f t="shared" si="0"/>
        <v>55</v>
      </c>
      <c r="D56" s="12">
        <f>entsUC!$B$24</f>
        <v>12012</v>
      </c>
      <c r="E56" s="12" t="str">
        <f>entsUC!$B$57</f>
        <v>B</v>
      </c>
      <c r="F56" s="13">
        <f t="shared" si="1"/>
        <v>2</v>
      </c>
      <c r="G56" s="14">
        <f t="shared" si="2"/>
        <v>25</v>
      </c>
      <c r="H56" s="17" t="str">
        <f>entsUC!$B$75</f>
        <v>Green</v>
      </c>
      <c r="I56" s="11">
        <f t="shared" si="3"/>
        <v>55</v>
      </c>
      <c r="J56" s="12" t="str">
        <f t="shared" si="4"/>
        <v>2012</v>
      </c>
      <c r="K56" s="12" t="str">
        <f>tableG!A56</f>
        <v>Feb</v>
      </c>
      <c r="L56" s="14">
        <f>tableG!B56</f>
        <v>24</v>
      </c>
      <c r="M56" s="12" t="str">
        <f>entsG!$B$28</f>
        <v>Fri</v>
      </c>
      <c r="O56" s="46" t="str">
        <f>"UCN "&amp;D56&amp;" "&amp;E56&amp;RIGHT((G56+100),2)&amp;" "&amp;entsUC!$B$90&amp;H56&amp;" "&amp;entsUC!$B$69&amp;" "&amp;entsUC!$B$91&amp;" "&amp;RIGHT((I56+1000),3)&amp;" "&amp;entsUC!$B$69&amp;" "&amp;" AD "&amp;J56&amp;" "&amp;K56&amp;" "&amp;RIGHT((L56+100),2)&amp;" "&amp;M56</f>
        <v>UCN 12012 B25 Green ❀ day 055 ❀  AD 2012 Feb 24 Fri</v>
      </c>
    </row>
    <row r="57" spans="1:15" ht="10.5">
      <c r="A57" s="11">
        <f t="shared" si="5"/>
        <v>56</v>
      </c>
      <c r="B57" s="11">
        <f t="shared" si="0"/>
        <v>56</v>
      </c>
      <c r="D57" s="12">
        <f>entsUC!$B$24</f>
        <v>12012</v>
      </c>
      <c r="E57" s="12" t="str">
        <f>entsUC!$B$57</f>
        <v>B</v>
      </c>
      <c r="F57" s="13">
        <f t="shared" si="1"/>
        <v>2</v>
      </c>
      <c r="G57" s="14">
        <f t="shared" si="2"/>
        <v>26</v>
      </c>
      <c r="H57" s="18" t="str">
        <f>entsUC!$B$76</f>
        <v>Yellow</v>
      </c>
      <c r="I57" s="11">
        <f t="shared" si="3"/>
        <v>56</v>
      </c>
      <c r="J57" s="12" t="str">
        <f t="shared" si="4"/>
        <v>2012</v>
      </c>
      <c r="K57" s="12" t="str">
        <f>tableG!A57</f>
        <v>Feb</v>
      </c>
      <c r="L57" s="14">
        <f>tableG!B57</f>
        <v>25</v>
      </c>
      <c r="M57" s="12" t="str">
        <f>entsG!$B$29</f>
        <v>Sat</v>
      </c>
      <c r="O57" s="46" t="str">
        <f>"UCN "&amp;D57&amp;" "&amp;E57&amp;RIGHT((G57+100),2)&amp;" "&amp;entsUC!$B$90&amp;H57&amp;" "&amp;entsUC!$B$69&amp;" "&amp;entsUC!$B$91&amp;" "&amp;RIGHT((I57+1000),3)&amp;" "&amp;entsUC!$B$69&amp;" "&amp;" AD "&amp;J57&amp;" "&amp;K57&amp;" "&amp;RIGHT((L57+100),2)&amp;" "&amp;M57</f>
        <v>UCN 12012 B26 Yellow ❀ day 056 ❀  AD 2012 Feb 25 Sat</v>
      </c>
    </row>
    <row r="58" spans="1:15" ht="10.5">
      <c r="A58" s="11">
        <f t="shared" si="5"/>
        <v>57</v>
      </c>
      <c r="B58" s="11">
        <f t="shared" si="0"/>
        <v>57</v>
      </c>
      <c r="D58" s="12">
        <f>entsUC!$B$24</f>
        <v>12012</v>
      </c>
      <c r="E58" s="12" t="str">
        <f>entsUC!$B$57</f>
        <v>B</v>
      </c>
      <c r="F58" s="13">
        <f t="shared" si="1"/>
        <v>2</v>
      </c>
      <c r="G58" s="14">
        <f t="shared" si="2"/>
        <v>27</v>
      </c>
      <c r="H58" s="19" t="str">
        <f>entsUC!$B$77</f>
        <v>Orange</v>
      </c>
      <c r="I58" s="11">
        <f t="shared" si="3"/>
        <v>57</v>
      </c>
      <c r="J58" s="12" t="str">
        <f t="shared" si="4"/>
        <v>2012</v>
      </c>
      <c r="K58" s="12" t="str">
        <f>tableG!A58</f>
        <v>Feb</v>
      </c>
      <c r="L58" s="14">
        <f>tableG!B58</f>
        <v>26</v>
      </c>
      <c r="M58" s="12" t="str">
        <f>entsG!$B$23</f>
        <v>Sun</v>
      </c>
      <c r="O58" s="46" t="str">
        <f>"UCN "&amp;D58&amp;" "&amp;E58&amp;RIGHT((G58+100),2)&amp;" "&amp;entsUC!$B$90&amp;H58&amp;" "&amp;entsUC!$B$69&amp;" "&amp;entsUC!$B$91&amp;" "&amp;RIGHT((I58+1000),3)&amp;" "&amp;entsUC!$B$69&amp;" "&amp;" AD "&amp;J58&amp;" "&amp;K58&amp;" "&amp;RIGHT((L58+100),2)&amp;" "&amp;M58</f>
        <v>UCN 12012 B27 Orange ❀ day 057 ❀  AD 2012 Feb 26 Sun</v>
      </c>
    </row>
    <row r="59" spans="1:15" ht="10.5">
      <c r="A59" s="11">
        <f t="shared" si="5"/>
        <v>58</v>
      </c>
      <c r="B59" s="11">
        <f t="shared" si="0"/>
        <v>58</v>
      </c>
      <c r="D59" s="12">
        <f>entsUC!$B$24</f>
        <v>12012</v>
      </c>
      <c r="E59" s="12" t="str">
        <f>entsUC!$B$57</f>
        <v>B</v>
      </c>
      <c r="F59" s="13">
        <f t="shared" si="1"/>
        <v>2</v>
      </c>
      <c r="G59" s="14">
        <f t="shared" si="2"/>
        <v>28</v>
      </c>
      <c r="H59" s="20" t="str">
        <f>entsUC!$B$78</f>
        <v>Red</v>
      </c>
      <c r="I59" s="11">
        <f t="shared" si="3"/>
        <v>58</v>
      </c>
      <c r="J59" s="12" t="str">
        <f t="shared" si="4"/>
        <v>2012</v>
      </c>
      <c r="K59" s="12" t="str">
        <f>tableG!A59</f>
        <v>Feb</v>
      </c>
      <c r="L59" s="14">
        <f>tableG!B59</f>
        <v>27</v>
      </c>
      <c r="M59" s="12" t="str">
        <f>entsG!$B$24</f>
        <v>Mon</v>
      </c>
      <c r="O59" s="46" t="str">
        <f>"UCN "&amp;D59&amp;" "&amp;E59&amp;RIGHT((G59+100),2)&amp;" "&amp;entsUC!$B$90&amp;H59&amp;" "&amp;entsUC!$B$69&amp;" "&amp;entsUC!$B$91&amp;" "&amp;RIGHT((I59+1000),3)&amp;" "&amp;entsUC!$B$69&amp;" "&amp;" AD "&amp;J59&amp;" "&amp;K59&amp;" "&amp;RIGHT((L59+100),2)&amp;" "&amp;M59</f>
        <v>UCN 12012 B28 Red ❀ day 058 ❀  AD 2012 Feb 27 Mon</v>
      </c>
    </row>
    <row r="60" spans="1:15" ht="10.5">
      <c r="A60" s="11">
        <f t="shared" si="5"/>
        <v>59</v>
      </c>
      <c r="B60" s="11">
        <f t="shared" si="0"/>
        <v>59</v>
      </c>
      <c r="D60" s="12">
        <f>entsUC!$B$24</f>
        <v>12012</v>
      </c>
      <c r="E60" s="12" t="str">
        <f>entsUC!$B$57</f>
        <v>B</v>
      </c>
      <c r="F60" s="13">
        <f t="shared" si="1"/>
        <v>2</v>
      </c>
      <c r="G60" s="14">
        <f t="shared" si="2"/>
        <v>29</v>
      </c>
      <c r="H60" s="3" t="str">
        <f>entsUC!$B$79</f>
        <v>Eve</v>
      </c>
      <c r="I60" s="11">
        <f t="shared" si="3"/>
        <v>59</v>
      </c>
      <c r="J60" s="12" t="str">
        <f t="shared" si="4"/>
        <v>2012</v>
      </c>
      <c r="K60" s="12" t="str">
        <f>tableG!A60</f>
        <v>Feb</v>
      </c>
      <c r="L60" s="14">
        <f>tableG!B60</f>
        <v>28</v>
      </c>
      <c r="M60" s="12" t="str">
        <f>entsG!$B$25</f>
        <v>Tue</v>
      </c>
      <c r="O60" s="46" t="str">
        <f>"UCN "&amp;D60&amp;" "&amp;E60&amp;RIGHT((G60+100),2)&amp;" "&amp;entsUC!$B$90&amp;H60&amp;" "&amp;entsUC!$B$69&amp;" "&amp;entsUC!$B$91&amp;" "&amp;RIGHT((I60+1000),3)&amp;" "&amp;entsUC!$B$69&amp;" "&amp;" AD "&amp;J60&amp;" "&amp;K60&amp;" "&amp;RIGHT((L60+100),2)&amp;" "&amp;M60</f>
        <v>UCN 12012 B29 Eve ❀ day 059 ❀  AD 2012 Feb 28 Tue</v>
      </c>
    </row>
    <row r="61" spans="1:15" ht="10.5">
      <c r="A61" s="11">
        <f t="shared" si="5"/>
        <v>60</v>
      </c>
      <c r="B61" s="11">
        <f t="shared" si="0"/>
        <v>60</v>
      </c>
      <c r="D61" s="12">
        <f>entsUC!$B$24</f>
        <v>12012</v>
      </c>
      <c r="E61" s="12" t="str">
        <f>entsUC!$B$57</f>
        <v>B</v>
      </c>
      <c r="F61" s="13">
        <f t="shared" si="1"/>
        <v>2</v>
      </c>
      <c r="G61" s="14">
        <f t="shared" si="2"/>
        <v>30</v>
      </c>
      <c r="H61" s="4" t="str">
        <f>entsUC!$B$80</f>
        <v>End</v>
      </c>
      <c r="I61" s="11">
        <f t="shared" si="3"/>
        <v>60</v>
      </c>
      <c r="J61" s="12" t="str">
        <f t="shared" si="4"/>
        <v>2012</v>
      </c>
      <c r="K61" s="12" t="str">
        <f>tableG!A61</f>
        <v>Feb</v>
      </c>
      <c r="L61" s="14">
        <f>tableG!B61</f>
        <v>29</v>
      </c>
      <c r="M61" s="12" t="str">
        <f>entsG!$B$26</f>
        <v>Wed</v>
      </c>
      <c r="O61" s="46" t="str">
        <f>"UCN "&amp;D61&amp;" "&amp;E61&amp;RIGHT((G61+100),2)&amp;" "&amp;entsUC!$B$90&amp;H61&amp;" "&amp;entsUC!$B$69&amp;" "&amp;entsUC!$B$91&amp;" "&amp;RIGHT((I61+1000),3)&amp;" "&amp;entsUC!$B$69&amp;" "&amp;" AD "&amp;J61&amp;" "&amp;K61&amp;" "&amp;RIGHT((L61+100),2)&amp;" "&amp;M61</f>
        <v>UCN 12012 B30 End ❀ day 060 ❀  AD 2012 Feb 29 Wed</v>
      </c>
    </row>
    <row r="62" spans="1:15" ht="10.5">
      <c r="A62" s="11">
        <f t="shared" si="5"/>
        <v>61</v>
      </c>
      <c r="B62" s="11">
        <f t="shared" si="0"/>
        <v>61</v>
      </c>
      <c r="D62" s="12">
        <f>entsUC!$B$24</f>
        <v>12012</v>
      </c>
      <c r="E62" s="12" t="str">
        <f>entsUC!$B$58</f>
        <v>C</v>
      </c>
      <c r="F62" s="13">
        <f t="shared" si="1"/>
        <v>3</v>
      </c>
      <c r="G62" s="14">
        <f t="shared" si="2"/>
        <v>1</v>
      </c>
      <c r="H62" s="12" t="str">
        <f>entsUC!$B$72</f>
        <v>White</v>
      </c>
      <c r="I62" s="11">
        <f t="shared" si="3"/>
        <v>61</v>
      </c>
      <c r="J62" s="12" t="str">
        <f t="shared" si="4"/>
        <v>2012</v>
      </c>
      <c r="K62" s="12" t="str">
        <f>tableG!A62</f>
        <v>Mar</v>
      </c>
      <c r="L62" s="14">
        <f>tableG!B62</f>
        <v>1</v>
      </c>
      <c r="M62" s="12" t="str">
        <f>entsG!$B$27</f>
        <v>Thu</v>
      </c>
      <c r="O62" s="46" t="str">
        <f>"UCN "&amp;D62&amp;" "&amp;E62&amp;RIGHT((G62+100),2)&amp;" "&amp;entsUC!$B$90&amp;H62&amp;" "&amp;entsUC!$B$69&amp;" "&amp;entsUC!$B$91&amp;" "&amp;RIGHT((I62+1000),3)&amp;" "&amp;entsUC!$B$69&amp;" "&amp;" AD "&amp;J62&amp;" "&amp;K62&amp;" "&amp;RIGHT((L62+100),2)&amp;" "&amp;M62</f>
        <v>UCN 12012 C01 White ❀ day 061 ❀  AD 2012 Mar 01 Thu</v>
      </c>
    </row>
    <row r="63" spans="1:15" ht="10.5">
      <c r="A63" s="11">
        <f t="shared" si="5"/>
        <v>62</v>
      </c>
      <c r="B63" s="11">
        <f t="shared" si="0"/>
        <v>62</v>
      </c>
      <c r="D63" s="12">
        <f>entsUC!$B$24</f>
        <v>12012</v>
      </c>
      <c r="E63" s="12" t="str">
        <f>entsUC!$B$58</f>
        <v>C</v>
      </c>
      <c r="F63" s="13">
        <f t="shared" si="1"/>
        <v>3</v>
      </c>
      <c r="G63" s="14">
        <f t="shared" si="2"/>
        <v>2</v>
      </c>
      <c r="H63" s="15" t="str">
        <f>entsUC!$B$73</f>
        <v>Violet</v>
      </c>
      <c r="I63" s="11">
        <f t="shared" si="3"/>
        <v>62</v>
      </c>
      <c r="J63" s="12" t="str">
        <f t="shared" si="4"/>
        <v>2012</v>
      </c>
      <c r="K63" s="12" t="str">
        <f>tableG!A63</f>
        <v>Mar</v>
      </c>
      <c r="L63" s="14">
        <f>tableG!B63</f>
        <v>2</v>
      </c>
      <c r="M63" s="12" t="str">
        <f>entsG!$B$28</f>
        <v>Fri</v>
      </c>
      <c r="O63" s="46" t="str">
        <f>"UCN "&amp;D63&amp;" "&amp;E63&amp;RIGHT((G63+100),2)&amp;" "&amp;entsUC!$B$90&amp;H63&amp;" "&amp;entsUC!$B$69&amp;" "&amp;entsUC!$B$91&amp;" "&amp;RIGHT((I63+1000),3)&amp;" "&amp;entsUC!$B$69&amp;" "&amp;" AD "&amp;J63&amp;" "&amp;K63&amp;" "&amp;RIGHT((L63+100),2)&amp;" "&amp;M63</f>
        <v>UCN 12012 C02 Violet ❀ day 062 ❀  AD 2012 Mar 02 Fri</v>
      </c>
    </row>
    <row r="64" spans="1:15" ht="10.5">
      <c r="A64" s="11">
        <f t="shared" si="5"/>
        <v>63</v>
      </c>
      <c r="B64" s="11">
        <f t="shared" si="0"/>
        <v>63</v>
      </c>
      <c r="D64" s="12">
        <f>entsUC!$B$24</f>
        <v>12012</v>
      </c>
      <c r="E64" s="12" t="str">
        <f>entsUC!$B$58</f>
        <v>C</v>
      </c>
      <c r="F64" s="13">
        <f t="shared" si="1"/>
        <v>3</v>
      </c>
      <c r="G64" s="14">
        <f t="shared" si="2"/>
        <v>3</v>
      </c>
      <c r="H64" s="16" t="str">
        <f>entsUC!$B$74</f>
        <v>Blue</v>
      </c>
      <c r="I64" s="11">
        <f t="shared" si="3"/>
        <v>63</v>
      </c>
      <c r="J64" s="12" t="str">
        <f t="shared" si="4"/>
        <v>2012</v>
      </c>
      <c r="K64" s="12" t="str">
        <f>tableG!A64</f>
        <v>Mar</v>
      </c>
      <c r="L64" s="14">
        <f>tableG!B64</f>
        <v>3</v>
      </c>
      <c r="M64" s="12" t="str">
        <f>entsG!$B$29</f>
        <v>Sat</v>
      </c>
      <c r="O64" s="46" t="str">
        <f>"UCN "&amp;D64&amp;" "&amp;E64&amp;RIGHT((G64+100),2)&amp;" "&amp;entsUC!$B$90&amp;H64&amp;" "&amp;entsUC!$B$69&amp;" "&amp;entsUC!$B$91&amp;" "&amp;RIGHT((I64+1000),3)&amp;" "&amp;entsUC!$B$69&amp;" "&amp;" AD "&amp;J64&amp;" "&amp;K64&amp;" "&amp;RIGHT((L64+100),2)&amp;" "&amp;M64</f>
        <v>UCN 12012 C03 Blue ❀ day 063 ❀  AD 2012 Mar 03 Sat</v>
      </c>
    </row>
    <row r="65" spans="1:15" ht="10.5">
      <c r="A65" s="11">
        <f t="shared" si="5"/>
        <v>64</v>
      </c>
      <c r="B65" s="11">
        <f t="shared" si="0"/>
        <v>64</v>
      </c>
      <c r="D65" s="12">
        <f>entsUC!$B$24</f>
        <v>12012</v>
      </c>
      <c r="E65" s="12" t="str">
        <f>entsUC!$B$58</f>
        <v>C</v>
      </c>
      <c r="F65" s="13">
        <f t="shared" si="1"/>
        <v>3</v>
      </c>
      <c r="G65" s="14">
        <f t="shared" si="2"/>
        <v>4</v>
      </c>
      <c r="H65" s="17" t="str">
        <f>entsUC!$B$75</f>
        <v>Green</v>
      </c>
      <c r="I65" s="11">
        <f t="shared" si="3"/>
        <v>64</v>
      </c>
      <c r="J65" s="12" t="str">
        <f t="shared" si="4"/>
        <v>2012</v>
      </c>
      <c r="K65" s="12" t="str">
        <f>tableG!A65</f>
        <v>Mar</v>
      </c>
      <c r="L65" s="14">
        <f>tableG!B65</f>
        <v>4</v>
      </c>
      <c r="M65" s="12" t="str">
        <f>entsG!$B$23</f>
        <v>Sun</v>
      </c>
      <c r="O65" s="46" t="str">
        <f>"UCN "&amp;D65&amp;" "&amp;E65&amp;RIGHT((G65+100),2)&amp;" "&amp;entsUC!$B$90&amp;H65&amp;" "&amp;entsUC!$B$69&amp;" "&amp;entsUC!$B$91&amp;" "&amp;RIGHT((I65+1000),3)&amp;" "&amp;entsUC!$B$69&amp;" "&amp;" AD "&amp;J65&amp;" "&amp;K65&amp;" "&amp;RIGHT((L65+100),2)&amp;" "&amp;M65</f>
        <v>UCN 12012 C04 Green ❀ day 064 ❀  AD 2012 Mar 04 Sun</v>
      </c>
    </row>
    <row r="66" spans="1:15" ht="10.5">
      <c r="A66" s="11">
        <f t="shared" si="5"/>
        <v>65</v>
      </c>
      <c r="B66" s="11">
        <f t="shared" si="0"/>
        <v>65</v>
      </c>
      <c r="D66" s="12">
        <f>entsUC!$B$24</f>
        <v>12012</v>
      </c>
      <c r="E66" s="12" t="str">
        <f>entsUC!$B$58</f>
        <v>C</v>
      </c>
      <c r="F66" s="13">
        <f t="shared" si="1"/>
        <v>3</v>
      </c>
      <c r="G66" s="14">
        <f t="shared" si="2"/>
        <v>5</v>
      </c>
      <c r="H66" s="18" t="str">
        <f>entsUC!$B$76</f>
        <v>Yellow</v>
      </c>
      <c r="I66" s="11">
        <f t="shared" si="3"/>
        <v>65</v>
      </c>
      <c r="J66" s="12" t="str">
        <f t="shared" si="4"/>
        <v>2012</v>
      </c>
      <c r="K66" s="12" t="str">
        <f>tableG!A66</f>
        <v>Mar</v>
      </c>
      <c r="L66" s="14">
        <f>tableG!B66</f>
        <v>5</v>
      </c>
      <c r="M66" s="12" t="str">
        <f>entsG!$B$24</f>
        <v>Mon</v>
      </c>
      <c r="O66" s="46" t="str">
        <f>"UCN "&amp;D66&amp;" "&amp;E66&amp;RIGHT((G66+100),2)&amp;" "&amp;entsUC!$B$90&amp;H66&amp;" "&amp;entsUC!$B$69&amp;" "&amp;entsUC!$B$91&amp;" "&amp;RIGHT((I66+1000),3)&amp;" "&amp;entsUC!$B$69&amp;" "&amp;" AD "&amp;J66&amp;" "&amp;K66&amp;" "&amp;RIGHT((L66+100),2)&amp;" "&amp;M66</f>
        <v>UCN 12012 C05 Yellow ❀ day 065 ❀  AD 2012 Mar 05 Mon</v>
      </c>
    </row>
    <row r="67" spans="1:15" ht="10.5">
      <c r="A67" s="11">
        <f t="shared" si="5"/>
        <v>66</v>
      </c>
      <c r="B67" s="11">
        <f aca="true" t="shared" si="6" ref="B67:B130">A67</f>
        <v>66</v>
      </c>
      <c r="D67" s="12">
        <f>entsUC!$B$24</f>
        <v>12012</v>
      </c>
      <c r="E67" s="12" t="str">
        <f>entsUC!$B$58</f>
        <v>C</v>
      </c>
      <c r="F67" s="13">
        <f aca="true" t="shared" si="7" ref="F67:F130">IF(CEILING(B67/30,1)&lt;12,CEILING(B67/30,1),12)</f>
        <v>3</v>
      </c>
      <c r="G67" s="14">
        <f aca="true" t="shared" si="8" ref="G67:G130">B67-(F67*30)+30</f>
        <v>6</v>
      </c>
      <c r="H67" s="19" t="str">
        <f>entsUC!$B$77</f>
        <v>Orange</v>
      </c>
      <c r="I67" s="11">
        <f aca="true" t="shared" si="9" ref="I67:I130">B67</f>
        <v>66</v>
      </c>
      <c r="J67" s="12" t="str">
        <f aca="true" t="shared" si="10" ref="J67:J130">RIGHT(D67,4)</f>
        <v>2012</v>
      </c>
      <c r="K67" s="12" t="str">
        <f>tableG!A67</f>
        <v>Mar</v>
      </c>
      <c r="L67" s="14">
        <f>tableG!B67</f>
        <v>6</v>
      </c>
      <c r="M67" s="12" t="str">
        <f>entsG!$B$25</f>
        <v>Tue</v>
      </c>
      <c r="O67" s="46" t="str">
        <f>"UCN "&amp;D67&amp;" "&amp;E67&amp;RIGHT((G67+100),2)&amp;" "&amp;entsUC!$B$90&amp;H67&amp;" "&amp;entsUC!$B$69&amp;" "&amp;entsUC!$B$91&amp;" "&amp;RIGHT((I67+1000),3)&amp;" "&amp;entsUC!$B$69&amp;" "&amp;" AD "&amp;J67&amp;" "&amp;K67&amp;" "&amp;RIGHT((L67+100),2)&amp;" "&amp;M67</f>
        <v>UCN 12012 C06 Orange ❀ day 066 ❀  AD 2012 Mar 06 Tue</v>
      </c>
    </row>
    <row r="68" spans="1:15" ht="10.5">
      <c r="A68" s="11">
        <f aca="true" t="shared" si="11" ref="A68:A131">A67+1</f>
        <v>67</v>
      </c>
      <c r="B68" s="11">
        <f t="shared" si="6"/>
        <v>67</v>
      </c>
      <c r="D68" s="12">
        <f>entsUC!$B$24</f>
        <v>12012</v>
      </c>
      <c r="E68" s="12" t="str">
        <f>entsUC!$B$58</f>
        <v>C</v>
      </c>
      <c r="F68" s="13">
        <f t="shared" si="7"/>
        <v>3</v>
      </c>
      <c r="G68" s="14">
        <f t="shared" si="8"/>
        <v>7</v>
      </c>
      <c r="H68" s="20" t="str">
        <f>entsUC!$B$78</f>
        <v>Red</v>
      </c>
      <c r="I68" s="11">
        <f t="shared" si="9"/>
        <v>67</v>
      </c>
      <c r="J68" s="12" t="str">
        <f t="shared" si="10"/>
        <v>2012</v>
      </c>
      <c r="K68" s="12" t="str">
        <f>tableG!A68</f>
        <v>Mar</v>
      </c>
      <c r="L68" s="14">
        <f>tableG!B68</f>
        <v>7</v>
      </c>
      <c r="M68" s="12" t="str">
        <f>entsG!$B$26</f>
        <v>Wed</v>
      </c>
      <c r="O68" s="46" t="str">
        <f>"UCN "&amp;D68&amp;" "&amp;E68&amp;RIGHT((G68+100),2)&amp;" "&amp;entsUC!$B$90&amp;H68&amp;" "&amp;entsUC!$B$69&amp;" "&amp;entsUC!$B$91&amp;" "&amp;RIGHT((I68+1000),3)&amp;" "&amp;entsUC!$B$69&amp;" "&amp;" AD "&amp;J68&amp;" "&amp;K68&amp;" "&amp;RIGHT((L68+100),2)&amp;" "&amp;M68</f>
        <v>UCN 12012 C07 Red ❀ day 067 ❀  AD 2012 Mar 07 Wed</v>
      </c>
    </row>
    <row r="69" spans="1:15" ht="10.5">
      <c r="A69" s="11">
        <f t="shared" si="11"/>
        <v>68</v>
      </c>
      <c r="B69" s="11">
        <f t="shared" si="6"/>
        <v>68</v>
      </c>
      <c r="D69" s="12">
        <f>entsUC!$B$24</f>
        <v>12012</v>
      </c>
      <c r="E69" s="12" t="str">
        <f>entsUC!$B$58</f>
        <v>C</v>
      </c>
      <c r="F69" s="13">
        <f t="shared" si="7"/>
        <v>3</v>
      </c>
      <c r="G69" s="14">
        <f t="shared" si="8"/>
        <v>8</v>
      </c>
      <c r="H69" s="12" t="str">
        <f>entsUC!$B$72</f>
        <v>White</v>
      </c>
      <c r="I69" s="11">
        <f t="shared" si="9"/>
        <v>68</v>
      </c>
      <c r="J69" s="12" t="str">
        <f t="shared" si="10"/>
        <v>2012</v>
      </c>
      <c r="K69" s="12" t="str">
        <f>tableG!A69</f>
        <v>Mar</v>
      </c>
      <c r="L69" s="14">
        <f>tableG!B69</f>
        <v>8</v>
      </c>
      <c r="M69" s="12" t="str">
        <f>entsG!$B$27</f>
        <v>Thu</v>
      </c>
      <c r="O69" s="46" t="str">
        <f>"UCN "&amp;D69&amp;" "&amp;E69&amp;RIGHT((G69+100),2)&amp;" "&amp;entsUC!$B$90&amp;H69&amp;" "&amp;entsUC!$B$69&amp;" "&amp;entsUC!$B$91&amp;" "&amp;RIGHT((I69+1000),3)&amp;" "&amp;entsUC!$B$69&amp;" "&amp;" AD "&amp;J69&amp;" "&amp;K69&amp;" "&amp;RIGHT((L69+100),2)&amp;" "&amp;M69</f>
        <v>UCN 12012 C08 White ❀ day 068 ❀  AD 2012 Mar 08 Thu</v>
      </c>
    </row>
    <row r="70" spans="1:15" ht="10.5">
      <c r="A70" s="11">
        <f t="shared" si="11"/>
        <v>69</v>
      </c>
      <c r="B70" s="11">
        <f t="shared" si="6"/>
        <v>69</v>
      </c>
      <c r="D70" s="12">
        <f>entsUC!$B$24</f>
        <v>12012</v>
      </c>
      <c r="E70" s="12" t="str">
        <f>entsUC!$B$58</f>
        <v>C</v>
      </c>
      <c r="F70" s="13">
        <f t="shared" si="7"/>
        <v>3</v>
      </c>
      <c r="G70" s="14">
        <f t="shared" si="8"/>
        <v>9</v>
      </c>
      <c r="H70" s="15" t="str">
        <f>entsUC!$B$73</f>
        <v>Violet</v>
      </c>
      <c r="I70" s="11">
        <f t="shared" si="9"/>
        <v>69</v>
      </c>
      <c r="J70" s="12" t="str">
        <f t="shared" si="10"/>
        <v>2012</v>
      </c>
      <c r="K70" s="12" t="str">
        <f>tableG!A70</f>
        <v>Mar</v>
      </c>
      <c r="L70" s="14">
        <f>tableG!B70</f>
        <v>9</v>
      </c>
      <c r="M70" s="12" t="str">
        <f>entsG!$B$28</f>
        <v>Fri</v>
      </c>
      <c r="O70" s="46" t="str">
        <f>"UCN "&amp;D70&amp;" "&amp;E70&amp;RIGHT((G70+100),2)&amp;" "&amp;entsUC!$B$90&amp;H70&amp;" "&amp;entsUC!$B$69&amp;" "&amp;entsUC!$B$91&amp;" "&amp;RIGHT((I70+1000),3)&amp;" "&amp;entsUC!$B$69&amp;" "&amp;" AD "&amp;J70&amp;" "&amp;K70&amp;" "&amp;RIGHT((L70+100),2)&amp;" "&amp;M70</f>
        <v>UCN 12012 C09 Violet ❀ day 069 ❀  AD 2012 Mar 09 Fri</v>
      </c>
    </row>
    <row r="71" spans="1:15" ht="10.5">
      <c r="A71" s="11">
        <f t="shared" si="11"/>
        <v>70</v>
      </c>
      <c r="B71" s="11">
        <f t="shared" si="6"/>
        <v>70</v>
      </c>
      <c r="D71" s="12">
        <f>entsUC!$B$24</f>
        <v>12012</v>
      </c>
      <c r="E71" s="12" t="str">
        <f>entsUC!$B$58</f>
        <v>C</v>
      </c>
      <c r="F71" s="13">
        <f t="shared" si="7"/>
        <v>3</v>
      </c>
      <c r="G71" s="14">
        <f t="shared" si="8"/>
        <v>10</v>
      </c>
      <c r="H71" s="16" t="str">
        <f>entsUC!$B$74</f>
        <v>Blue</v>
      </c>
      <c r="I71" s="11">
        <f t="shared" si="9"/>
        <v>70</v>
      </c>
      <c r="J71" s="12" t="str">
        <f t="shared" si="10"/>
        <v>2012</v>
      </c>
      <c r="K71" s="12" t="str">
        <f>tableG!A71</f>
        <v>Mar</v>
      </c>
      <c r="L71" s="14">
        <f>tableG!B71</f>
        <v>10</v>
      </c>
      <c r="M71" s="12" t="str">
        <f>entsG!$B$29</f>
        <v>Sat</v>
      </c>
      <c r="O71" s="46" t="str">
        <f>"UCN "&amp;D71&amp;" "&amp;E71&amp;RIGHT((G71+100),2)&amp;" "&amp;entsUC!$B$90&amp;H71&amp;" "&amp;entsUC!$B$69&amp;" "&amp;entsUC!$B$91&amp;" "&amp;RIGHT((I71+1000),3)&amp;" "&amp;entsUC!$B$69&amp;" "&amp;" AD "&amp;J71&amp;" "&amp;K71&amp;" "&amp;RIGHT((L71+100),2)&amp;" "&amp;M71</f>
        <v>UCN 12012 C10 Blue ❀ day 070 ❀  AD 2012 Mar 10 Sat</v>
      </c>
    </row>
    <row r="72" spans="1:15" ht="10.5">
      <c r="A72" s="11">
        <f t="shared" si="11"/>
        <v>71</v>
      </c>
      <c r="B72" s="11">
        <f t="shared" si="6"/>
        <v>71</v>
      </c>
      <c r="D72" s="12">
        <f>entsUC!$B$24</f>
        <v>12012</v>
      </c>
      <c r="E72" s="12" t="str">
        <f>entsUC!$B$58</f>
        <v>C</v>
      </c>
      <c r="F72" s="13">
        <f t="shared" si="7"/>
        <v>3</v>
      </c>
      <c r="G72" s="14">
        <f t="shared" si="8"/>
        <v>11</v>
      </c>
      <c r="H72" s="17" t="str">
        <f>entsUC!$B$75</f>
        <v>Green</v>
      </c>
      <c r="I72" s="11">
        <f t="shared" si="9"/>
        <v>71</v>
      </c>
      <c r="J72" s="12" t="str">
        <f t="shared" si="10"/>
        <v>2012</v>
      </c>
      <c r="K72" s="12" t="str">
        <f>tableG!A72</f>
        <v>Mar</v>
      </c>
      <c r="L72" s="14">
        <f>tableG!B72</f>
        <v>11</v>
      </c>
      <c r="M72" s="12" t="str">
        <f>entsG!$B$23</f>
        <v>Sun</v>
      </c>
      <c r="O72" s="46" t="str">
        <f>"UCN "&amp;D72&amp;" "&amp;E72&amp;RIGHT((G72+100),2)&amp;" "&amp;entsUC!$B$90&amp;H72&amp;" "&amp;entsUC!$B$69&amp;" "&amp;entsUC!$B$91&amp;" "&amp;RIGHT((I72+1000),3)&amp;" "&amp;entsUC!$B$69&amp;" "&amp;" AD "&amp;J72&amp;" "&amp;K72&amp;" "&amp;RIGHT((L72+100),2)&amp;" "&amp;M72</f>
        <v>UCN 12012 C11 Green ❀ day 071 ❀  AD 2012 Mar 11 Sun</v>
      </c>
    </row>
    <row r="73" spans="1:15" ht="10.5">
      <c r="A73" s="11">
        <f t="shared" si="11"/>
        <v>72</v>
      </c>
      <c r="B73" s="11">
        <f t="shared" si="6"/>
        <v>72</v>
      </c>
      <c r="D73" s="12">
        <f>entsUC!$B$24</f>
        <v>12012</v>
      </c>
      <c r="E73" s="12" t="str">
        <f>entsUC!$B$58</f>
        <v>C</v>
      </c>
      <c r="F73" s="13">
        <f t="shared" si="7"/>
        <v>3</v>
      </c>
      <c r="G73" s="14">
        <f t="shared" si="8"/>
        <v>12</v>
      </c>
      <c r="H73" s="18" t="str">
        <f>entsUC!$B$76</f>
        <v>Yellow</v>
      </c>
      <c r="I73" s="11">
        <f t="shared" si="9"/>
        <v>72</v>
      </c>
      <c r="J73" s="12" t="str">
        <f t="shared" si="10"/>
        <v>2012</v>
      </c>
      <c r="K73" s="12" t="str">
        <f>tableG!A73</f>
        <v>Mar</v>
      </c>
      <c r="L73" s="14">
        <f>tableG!B73</f>
        <v>12</v>
      </c>
      <c r="M73" s="12" t="str">
        <f>entsG!$B$24</f>
        <v>Mon</v>
      </c>
      <c r="O73" s="46" t="str">
        <f>"UCN "&amp;D73&amp;" "&amp;E73&amp;RIGHT((G73+100),2)&amp;" "&amp;entsUC!$B$90&amp;H73&amp;" "&amp;entsUC!$B$69&amp;" "&amp;entsUC!$B$91&amp;" "&amp;RIGHT((I73+1000),3)&amp;" "&amp;entsUC!$B$69&amp;" "&amp;" AD "&amp;J73&amp;" "&amp;K73&amp;" "&amp;RIGHT((L73+100),2)&amp;" "&amp;M73</f>
        <v>UCN 12012 C12 Yellow ❀ day 072 ❀  AD 2012 Mar 12 Mon</v>
      </c>
    </row>
    <row r="74" spans="1:15" ht="10.5">
      <c r="A74" s="11">
        <f t="shared" si="11"/>
        <v>73</v>
      </c>
      <c r="B74" s="11">
        <f t="shared" si="6"/>
        <v>73</v>
      </c>
      <c r="D74" s="12">
        <f>entsUC!$B$24</f>
        <v>12012</v>
      </c>
      <c r="E74" s="12" t="str">
        <f>entsUC!$B$58</f>
        <v>C</v>
      </c>
      <c r="F74" s="13">
        <f t="shared" si="7"/>
        <v>3</v>
      </c>
      <c r="G74" s="14">
        <f t="shared" si="8"/>
        <v>13</v>
      </c>
      <c r="H74" s="19" t="str">
        <f>entsUC!$B$77</f>
        <v>Orange</v>
      </c>
      <c r="I74" s="11">
        <f t="shared" si="9"/>
        <v>73</v>
      </c>
      <c r="J74" s="12" t="str">
        <f t="shared" si="10"/>
        <v>2012</v>
      </c>
      <c r="K74" s="12" t="str">
        <f>tableG!A74</f>
        <v>Mar</v>
      </c>
      <c r="L74" s="14">
        <f>tableG!B74</f>
        <v>13</v>
      </c>
      <c r="M74" s="12" t="str">
        <f>entsG!$B$25</f>
        <v>Tue</v>
      </c>
      <c r="O74" s="46" t="str">
        <f>"UCN "&amp;D74&amp;" "&amp;E74&amp;RIGHT((G74+100),2)&amp;" "&amp;entsUC!$B$90&amp;H74&amp;" "&amp;entsUC!$B$69&amp;" "&amp;entsUC!$B$91&amp;" "&amp;RIGHT((I74+1000),3)&amp;" "&amp;entsUC!$B$69&amp;" "&amp;" AD "&amp;J74&amp;" "&amp;K74&amp;" "&amp;RIGHT((L74+100),2)&amp;" "&amp;M74</f>
        <v>UCN 12012 C13 Orange ❀ day 073 ❀  AD 2012 Mar 13 Tue</v>
      </c>
    </row>
    <row r="75" spans="1:15" ht="10.5">
      <c r="A75" s="11">
        <f t="shared" si="11"/>
        <v>74</v>
      </c>
      <c r="B75" s="11">
        <f t="shared" si="6"/>
        <v>74</v>
      </c>
      <c r="D75" s="12">
        <f>entsUC!$B$24</f>
        <v>12012</v>
      </c>
      <c r="E75" s="12" t="str">
        <f>entsUC!$B$58</f>
        <v>C</v>
      </c>
      <c r="F75" s="13">
        <f t="shared" si="7"/>
        <v>3</v>
      </c>
      <c r="G75" s="14">
        <f t="shared" si="8"/>
        <v>14</v>
      </c>
      <c r="H75" s="20" t="str">
        <f>entsUC!$B$78</f>
        <v>Red</v>
      </c>
      <c r="I75" s="11">
        <f t="shared" si="9"/>
        <v>74</v>
      </c>
      <c r="J75" s="12" t="str">
        <f t="shared" si="10"/>
        <v>2012</v>
      </c>
      <c r="K75" s="12" t="str">
        <f>tableG!A75</f>
        <v>Mar</v>
      </c>
      <c r="L75" s="14">
        <f>tableG!B75</f>
        <v>14</v>
      </c>
      <c r="M75" s="12" t="str">
        <f>entsG!$B$26</f>
        <v>Wed</v>
      </c>
      <c r="O75" s="46" t="str">
        <f>"UCN "&amp;D75&amp;" "&amp;E75&amp;RIGHT((G75+100),2)&amp;" "&amp;entsUC!$B$90&amp;H75&amp;" "&amp;entsUC!$B$69&amp;" "&amp;entsUC!$B$91&amp;" "&amp;RIGHT((I75+1000),3)&amp;" "&amp;entsUC!$B$69&amp;" "&amp;" AD "&amp;J75&amp;" "&amp;K75&amp;" "&amp;RIGHT((L75+100),2)&amp;" "&amp;M75</f>
        <v>UCN 12012 C14 Red ❀ day 074 ❀  AD 2012 Mar 14 Wed</v>
      </c>
    </row>
    <row r="76" spans="1:15" ht="10.5">
      <c r="A76" s="11">
        <f t="shared" si="11"/>
        <v>75</v>
      </c>
      <c r="B76" s="11">
        <f t="shared" si="6"/>
        <v>75</v>
      </c>
      <c r="D76" s="12">
        <f>entsUC!$B$24</f>
        <v>12012</v>
      </c>
      <c r="E76" s="12" t="str">
        <f>entsUC!$B$58</f>
        <v>C</v>
      </c>
      <c r="F76" s="13">
        <f t="shared" si="7"/>
        <v>3</v>
      </c>
      <c r="G76" s="14">
        <f t="shared" si="8"/>
        <v>15</v>
      </c>
      <c r="H76" s="12" t="str">
        <f>entsUC!$B$72</f>
        <v>White</v>
      </c>
      <c r="I76" s="11">
        <f t="shared" si="9"/>
        <v>75</v>
      </c>
      <c r="J76" s="12" t="str">
        <f t="shared" si="10"/>
        <v>2012</v>
      </c>
      <c r="K76" s="12" t="str">
        <f>tableG!A76</f>
        <v>Mar</v>
      </c>
      <c r="L76" s="14">
        <f>tableG!B76</f>
        <v>15</v>
      </c>
      <c r="M76" s="12" t="str">
        <f>entsG!$B$27</f>
        <v>Thu</v>
      </c>
      <c r="O76" s="46" t="str">
        <f>"UCN "&amp;D76&amp;" "&amp;E76&amp;RIGHT((G76+100),2)&amp;" "&amp;entsUC!$B$90&amp;H76&amp;" "&amp;entsUC!$B$69&amp;" "&amp;entsUC!$B$91&amp;" "&amp;RIGHT((I76+1000),3)&amp;" "&amp;entsUC!$B$69&amp;" "&amp;" AD "&amp;J76&amp;" "&amp;K76&amp;" "&amp;RIGHT((L76+100),2)&amp;" "&amp;M76</f>
        <v>UCN 12012 C15 White ❀ day 075 ❀  AD 2012 Mar 15 Thu</v>
      </c>
    </row>
    <row r="77" spans="1:15" ht="10.5">
      <c r="A77" s="11">
        <f t="shared" si="11"/>
        <v>76</v>
      </c>
      <c r="B77" s="11">
        <f t="shared" si="6"/>
        <v>76</v>
      </c>
      <c r="D77" s="12">
        <f>entsUC!$B$24</f>
        <v>12012</v>
      </c>
      <c r="E77" s="12" t="str">
        <f>entsUC!$B$58</f>
        <v>C</v>
      </c>
      <c r="F77" s="13">
        <f t="shared" si="7"/>
        <v>3</v>
      </c>
      <c r="G77" s="14">
        <f t="shared" si="8"/>
        <v>16</v>
      </c>
      <c r="H77" s="15" t="str">
        <f>entsUC!$B$73</f>
        <v>Violet</v>
      </c>
      <c r="I77" s="11">
        <f t="shared" si="9"/>
        <v>76</v>
      </c>
      <c r="J77" s="12" t="str">
        <f t="shared" si="10"/>
        <v>2012</v>
      </c>
      <c r="K77" s="12" t="str">
        <f>tableG!A77</f>
        <v>Mar</v>
      </c>
      <c r="L77" s="14">
        <f>tableG!B77</f>
        <v>16</v>
      </c>
      <c r="M77" s="12" t="str">
        <f>entsG!$B$28</f>
        <v>Fri</v>
      </c>
      <c r="O77" s="46" t="str">
        <f>"UCN "&amp;D77&amp;" "&amp;E77&amp;RIGHT((G77+100),2)&amp;" "&amp;entsUC!$B$90&amp;H77&amp;" "&amp;entsUC!$B$69&amp;" "&amp;entsUC!$B$91&amp;" "&amp;RIGHT((I77+1000),3)&amp;" "&amp;entsUC!$B$69&amp;" "&amp;" AD "&amp;J77&amp;" "&amp;K77&amp;" "&amp;RIGHT((L77+100),2)&amp;" "&amp;M77</f>
        <v>UCN 12012 C16 Violet ❀ day 076 ❀  AD 2012 Mar 16 Fri</v>
      </c>
    </row>
    <row r="78" spans="1:15" ht="10.5">
      <c r="A78" s="11">
        <f t="shared" si="11"/>
        <v>77</v>
      </c>
      <c r="B78" s="11">
        <f t="shared" si="6"/>
        <v>77</v>
      </c>
      <c r="D78" s="12">
        <f>entsUC!$B$24</f>
        <v>12012</v>
      </c>
      <c r="E78" s="12" t="str">
        <f>entsUC!$B$58</f>
        <v>C</v>
      </c>
      <c r="F78" s="13">
        <f t="shared" si="7"/>
        <v>3</v>
      </c>
      <c r="G78" s="14">
        <f t="shared" si="8"/>
        <v>17</v>
      </c>
      <c r="H78" s="16" t="str">
        <f>entsUC!$B$74</f>
        <v>Blue</v>
      </c>
      <c r="I78" s="11">
        <f t="shared" si="9"/>
        <v>77</v>
      </c>
      <c r="J78" s="12" t="str">
        <f t="shared" si="10"/>
        <v>2012</v>
      </c>
      <c r="K78" s="12" t="str">
        <f>tableG!A78</f>
        <v>Mar</v>
      </c>
      <c r="L78" s="14">
        <f>tableG!B78</f>
        <v>17</v>
      </c>
      <c r="M78" s="12" t="str">
        <f>entsG!$B$29</f>
        <v>Sat</v>
      </c>
      <c r="O78" s="46" t="str">
        <f>"UCN "&amp;D78&amp;" "&amp;E78&amp;RIGHT((G78+100),2)&amp;" "&amp;entsUC!$B$90&amp;H78&amp;" "&amp;entsUC!$B$69&amp;" "&amp;entsUC!$B$91&amp;" "&amp;RIGHT((I78+1000),3)&amp;" "&amp;entsUC!$B$69&amp;" "&amp;" AD "&amp;J78&amp;" "&amp;K78&amp;" "&amp;RIGHT((L78+100),2)&amp;" "&amp;M78</f>
        <v>UCN 12012 C17 Blue ❀ day 077 ❀  AD 2012 Mar 17 Sat</v>
      </c>
    </row>
    <row r="79" spans="1:15" ht="10.5">
      <c r="A79" s="11">
        <f t="shared" si="11"/>
        <v>78</v>
      </c>
      <c r="B79" s="11">
        <f t="shared" si="6"/>
        <v>78</v>
      </c>
      <c r="D79" s="12">
        <f>entsUC!$B$24</f>
        <v>12012</v>
      </c>
      <c r="E79" s="12" t="str">
        <f>entsUC!$B$58</f>
        <v>C</v>
      </c>
      <c r="F79" s="13">
        <f t="shared" si="7"/>
        <v>3</v>
      </c>
      <c r="G79" s="14">
        <f t="shared" si="8"/>
        <v>18</v>
      </c>
      <c r="H79" s="17" t="str">
        <f>entsUC!$B$75</f>
        <v>Green</v>
      </c>
      <c r="I79" s="11">
        <f t="shared" si="9"/>
        <v>78</v>
      </c>
      <c r="J79" s="12" t="str">
        <f t="shared" si="10"/>
        <v>2012</v>
      </c>
      <c r="K79" s="12" t="str">
        <f>tableG!A79</f>
        <v>Mar</v>
      </c>
      <c r="L79" s="14">
        <f>tableG!B79</f>
        <v>18</v>
      </c>
      <c r="M79" s="12" t="str">
        <f>entsG!$B$23</f>
        <v>Sun</v>
      </c>
      <c r="O79" s="46" t="str">
        <f>"UCN "&amp;D79&amp;" "&amp;E79&amp;RIGHT((G79+100),2)&amp;" "&amp;entsUC!$B$90&amp;H79&amp;" "&amp;entsUC!$B$69&amp;" "&amp;entsUC!$B$91&amp;" "&amp;RIGHT((I79+1000),3)&amp;" "&amp;entsUC!$B$69&amp;" "&amp;" AD "&amp;J79&amp;" "&amp;K79&amp;" "&amp;RIGHT((L79+100),2)&amp;" "&amp;M79</f>
        <v>UCN 12012 C18 Green ❀ day 078 ❀  AD 2012 Mar 18 Sun</v>
      </c>
    </row>
    <row r="80" spans="1:15" ht="10.5">
      <c r="A80" s="11">
        <f t="shared" si="11"/>
        <v>79</v>
      </c>
      <c r="B80" s="11">
        <f t="shared" si="6"/>
        <v>79</v>
      </c>
      <c r="D80" s="12">
        <f>entsUC!$B$24</f>
        <v>12012</v>
      </c>
      <c r="E80" s="12" t="str">
        <f>entsUC!$B$58</f>
        <v>C</v>
      </c>
      <c r="F80" s="13">
        <f t="shared" si="7"/>
        <v>3</v>
      </c>
      <c r="G80" s="14">
        <f t="shared" si="8"/>
        <v>19</v>
      </c>
      <c r="H80" s="18" t="str">
        <f>entsUC!$B$76</f>
        <v>Yellow</v>
      </c>
      <c r="I80" s="11">
        <f t="shared" si="9"/>
        <v>79</v>
      </c>
      <c r="J80" s="12" t="str">
        <f t="shared" si="10"/>
        <v>2012</v>
      </c>
      <c r="K80" s="12" t="str">
        <f>tableG!A80</f>
        <v>Mar</v>
      </c>
      <c r="L80" s="14">
        <f>tableG!B80</f>
        <v>19</v>
      </c>
      <c r="M80" s="12" t="str">
        <f>entsG!$B$24</f>
        <v>Mon</v>
      </c>
      <c r="O80" s="46" t="str">
        <f>"UCN "&amp;D80&amp;" "&amp;E80&amp;RIGHT((G80+100),2)&amp;" "&amp;entsUC!$B$90&amp;H80&amp;" "&amp;entsUC!$B$69&amp;" "&amp;entsUC!$B$91&amp;" "&amp;RIGHT((I80+1000),3)&amp;" "&amp;entsUC!$B$69&amp;" "&amp;" AD "&amp;J80&amp;" "&amp;K80&amp;" "&amp;RIGHT((L80+100),2)&amp;" "&amp;M80</f>
        <v>UCN 12012 C19 Yellow ❀ day 079 ❀  AD 2012 Mar 19 Mon</v>
      </c>
    </row>
    <row r="81" spans="1:15" ht="10.5">
      <c r="A81" s="11">
        <f t="shared" si="11"/>
        <v>80</v>
      </c>
      <c r="B81" s="11">
        <f t="shared" si="6"/>
        <v>80</v>
      </c>
      <c r="D81" s="12">
        <f>entsUC!$B$24</f>
        <v>12012</v>
      </c>
      <c r="E81" s="12" t="str">
        <f>entsUC!$B$58</f>
        <v>C</v>
      </c>
      <c r="F81" s="13">
        <f t="shared" si="7"/>
        <v>3</v>
      </c>
      <c r="G81" s="14">
        <f t="shared" si="8"/>
        <v>20</v>
      </c>
      <c r="H81" s="19" t="str">
        <f>entsUC!$B$77</f>
        <v>Orange</v>
      </c>
      <c r="I81" s="11">
        <f t="shared" si="9"/>
        <v>80</v>
      </c>
      <c r="J81" s="12" t="str">
        <f t="shared" si="10"/>
        <v>2012</v>
      </c>
      <c r="K81" s="12" t="str">
        <f>tableG!A81</f>
        <v>Mar</v>
      </c>
      <c r="L81" s="14">
        <f>tableG!B81</f>
        <v>20</v>
      </c>
      <c r="M81" s="12" t="str">
        <f>entsG!$B$25</f>
        <v>Tue</v>
      </c>
      <c r="O81" s="46" t="str">
        <f>"UCN "&amp;D81&amp;" "&amp;E81&amp;RIGHT((G81+100),2)&amp;" "&amp;entsUC!$B$90&amp;H81&amp;" "&amp;entsUC!$B$69&amp;" "&amp;entsUC!$B$91&amp;" "&amp;RIGHT((I81+1000),3)&amp;" "&amp;entsUC!$B$69&amp;" "&amp;" AD "&amp;J81&amp;" "&amp;K81&amp;" "&amp;RIGHT((L81+100),2)&amp;" "&amp;M81</f>
        <v>UCN 12012 C20 Orange ❀ day 080 ❀  AD 2012 Mar 20 Tue</v>
      </c>
    </row>
    <row r="82" spans="1:15" ht="10.5">
      <c r="A82" s="11">
        <f t="shared" si="11"/>
        <v>81</v>
      </c>
      <c r="B82" s="11">
        <f t="shared" si="6"/>
        <v>81</v>
      </c>
      <c r="D82" s="12">
        <f>entsUC!$B$24</f>
        <v>12012</v>
      </c>
      <c r="E82" s="12" t="str">
        <f>entsUC!$B$58</f>
        <v>C</v>
      </c>
      <c r="F82" s="13">
        <f t="shared" si="7"/>
        <v>3</v>
      </c>
      <c r="G82" s="14">
        <f t="shared" si="8"/>
        <v>21</v>
      </c>
      <c r="H82" s="20" t="str">
        <f>entsUC!$B$78</f>
        <v>Red</v>
      </c>
      <c r="I82" s="11">
        <f t="shared" si="9"/>
        <v>81</v>
      </c>
      <c r="J82" s="12" t="str">
        <f t="shared" si="10"/>
        <v>2012</v>
      </c>
      <c r="K82" s="12" t="str">
        <f>tableG!A82</f>
        <v>Mar</v>
      </c>
      <c r="L82" s="14">
        <f>tableG!B82</f>
        <v>21</v>
      </c>
      <c r="M82" s="12" t="str">
        <f>entsG!$B$26</f>
        <v>Wed</v>
      </c>
      <c r="O82" s="46" t="str">
        <f>"UCN "&amp;D82&amp;" "&amp;E82&amp;RIGHT((G82+100),2)&amp;" "&amp;entsUC!$B$90&amp;H82&amp;" "&amp;entsUC!$B$69&amp;" "&amp;entsUC!$B$91&amp;" "&amp;RIGHT((I82+1000),3)&amp;" "&amp;entsUC!$B$69&amp;" "&amp;" AD "&amp;J82&amp;" "&amp;K82&amp;" "&amp;RIGHT((L82+100),2)&amp;" "&amp;M82</f>
        <v>UCN 12012 C21 Red ❀ day 081 ❀  AD 2012 Mar 21 Wed</v>
      </c>
    </row>
    <row r="83" spans="1:15" ht="10.5">
      <c r="A83" s="11">
        <f t="shared" si="11"/>
        <v>82</v>
      </c>
      <c r="B83" s="11">
        <f t="shared" si="6"/>
        <v>82</v>
      </c>
      <c r="D83" s="12">
        <f>entsUC!$B$24</f>
        <v>12012</v>
      </c>
      <c r="E83" s="12" t="str">
        <f>entsUC!$B$58</f>
        <v>C</v>
      </c>
      <c r="F83" s="13">
        <f t="shared" si="7"/>
        <v>3</v>
      </c>
      <c r="G83" s="14">
        <f t="shared" si="8"/>
        <v>22</v>
      </c>
      <c r="H83" s="12" t="str">
        <f>entsUC!$B$72</f>
        <v>White</v>
      </c>
      <c r="I83" s="11">
        <f t="shared" si="9"/>
        <v>82</v>
      </c>
      <c r="J83" s="12" t="str">
        <f t="shared" si="10"/>
        <v>2012</v>
      </c>
      <c r="K83" s="12" t="str">
        <f>tableG!A83</f>
        <v>Mar</v>
      </c>
      <c r="L83" s="14">
        <f>tableG!B83</f>
        <v>22</v>
      </c>
      <c r="M83" s="12" t="str">
        <f>entsG!$B$27</f>
        <v>Thu</v>
      </c>
      <c r="O83" s="46" t="str">
        <f>"UCN "&amp;D83&amp;" "&amp;E83&amp;RIGHT((G83+100),2)&amp;" "&amp;entsUC!$B$90&amp;H83&amp;" "&amp;entsUC!$B$69&amp;" "&amp;entsUC!$B$91&amp;" "&amp;RIGHT((I83+1000),3)&amp;" "&amp;entsUC!$B$69&amp;" "&amp;" AD "&amp;J83&amp;" "&amp;K83&amp;" "&amp;RIGHT((L83+100),2)&amp;" "&amp;M83</f>
        <v>UCN 12012 C22 White ❀ day 082 ❀  AD 2012 Mar 22 Thu</v>
      </c>
    </row>
    <row r="84" spans="1:15" ht="10.5">
      <c r="A84" s="11">
        <f t="shared" si="11"/>
        <v>83</v>
      </c>
      <c r="B84" s="11">
        <f t="shared" si="6"/>
        <v>83</v>
      </c>
      <c r="D84" s="12">
        <f>entsUC!$B$24</f>
        <v>12012</v>
      </c>
      <c r="E84" s="12" t="str">
        <f>entsUC!$B$58</f>
        <v>C</v>
      </c>
      <c r="F84" s="13">
        <f t="shared" si="7"/>
        <v>3</v>
      </c>
      <c r="G84" s="14">
        <f t="shared" si="8"/>
        <v>23</v>
      </c>
      <c r="H84" s="15" t="str">
        <f>entsUC!$B$73</f>
        <v>Violet</v>
      </c>
      <c r="I84" s="11">
        <f t="shared" si="9"/>
        <v>83</v>
      </c>
      <c r="J84" s="12" t="str">
        <f t="shared" si="10"/>
        <v>2012</v>
      </c>
      <c r="K84" s="12" t="str">
        <f>tableG!A84</f>
        <v>Mar</v>
      </c>
      <c r="L84" s="14">
        <f>tableG!B84</f>
        <v>23</v>
      </c>
      <c r="M84" s="12" t="str">
        <f>entsG!$B$28</f>
        <v>Fri</v>
      </c>
      <c r="O84" s="46" t="str">
        <f>"UCN "&amp;D84&amp;" "&amp;E84&amp;RIGHT((G84+100),2)&amp;" "&amp;entsUC!$B$90&amp;H84&amp;" "&amp;entsUC!$B$69&amp;" "&amp;entsUC!$B$91&amp;" "&amp;RIGHT((I84+1000),3)&amp;" "&amp;entsUC!$B$69&amp;" "&amp;" AD "&amp;J84&amp;" "&amp;K84&amp;" "&amp;RIGHT((L84+100),2)&amp;" "&amp;M84</f>
        <v>UCN 12012 C23 Violet ❀ day 083 ❀  AD 2012 Mar 23 Fri</v>
      </c>
    </row>
    <row r="85" spans="1:15" ht="10.5">
      <c r="A85" s="11">
        <f t="shared" si="11"/>
        <v>84</v>
      </c>
      <c r="B85" s="11">
        <f t="shared" si="6"/>
        <v>84</v>
      </c>
      <c r="D85" s="12">
        <f>entsUC!$B$24</f>
        <v>12012</v>
      </c>
      <c r="E85" s="12" t="str">
        <f>entsUC!$B$58</f>
        <v>C</v>
      </c>
      <c r="F85" s="13">
        <f t="shared" si="7"/>
        <v>3</v>
      </c>
      <c r="G85" s="14">
        <f t="shared" si="8"/>
        <v>24</v>
      </c>
      <c r="H85" s="16" t="str">
        <f>entsUC!$B$74</f>
        <v>Blue</v>
      </c>
      <c r="I85" s="11">
        <f t="shared" si="9"/>
        <v>84</v>
      </c>
      <c r="J85" s="12" t="str">
        <f t="shared" si="10"/>
        <v>2012</v>
      </c>
      <c r="K85" s="12" t="str">
        <f>tableG!A85</f>
        <v>Mar</v>
      </c>
      <c r="L85" s="14">
        <f>tableG!B85</f>
        <v>24</v>
      </c>
      <c r="M85" s="12" t="str">
        <f>entsG!$B$29</f>
        <v>Sat</v>
      </c>
      <c r="O85" s="46" t="str">
        <f>"UCN "&amp;D85&amp;" "&amp;E85&amp;RIGHT((G85+100),2)&amp;" "&amp;entsUC!$B$90&amp;H85&amp;" "&amp;entsUC!$B$69&amp;" "&amp;entsUC!$B$91&amp;" "&amp;RIGHT((I85+1000),3)&amp;" "&amp;entsUC!$B$69&amp;" "&amp;" AD "&amp;J85&amp;" "&amp;K85&amp;" "&amp;RIGHT((L85+100),2)&amp;" "&amp;M85</f>
        <v>UCN 12012 C24 Blue ❀ day 084 ❀  AD 2012 Mar 24 Sat</v>
      </c>
    </row>
    <row r="86" spans="1:15" ht="10.5">
      <c r="A86" s="11">
        <f t="shared" si="11"/>
        <v>85</v>
      </c>
      <c r="B86" s="11">
        <f t="shared" si="6"/>
        <v>85</v>
      </c>
      <c r="D86" s="12">
        <f>entsUC!$B$24</f>
        <v>12012</v>
      </c>
      <c r="E86" s="12" t="str">
        <f>entsUC!$B$58</f>
        <v>C</v>
      </c>
      <c r="F86" s="13">
        <f t="shared" si="7"/>
        <v>3</v>
      </c>
      <c r="G86" s="14">
        <f t="shared" si="8"/>
        <v>25</v>
      </c>
      <c r="H86" s="17" t="str">
        <f>entsUC!$B$75</f>
        <v>Green</v>
      </c>
      <c r="I86" s="11">
        <f t="shared" si="9"/>
        <v>85</v>
      </c>
      <c r="J86" s="12" t="str">
        <f t="shared" si="10"/>
        <v>2012</v>
      </c>
      <c r="K86" s="12" t="str">
        <f>tableG!A86</f>
        <v>Mar</v>
      </c>
      <c r="L86" s="14">
        <f>tableG!B86</f>
        <v>25</v>
      </c>
      <c r="M86" s="12" t="str">
        <f>entsG!$B$23</f>
        <v>Sun</v>
      </c>
      <c r="O86" s="46" t="str">
        <f>"UCN "&amp;D86&amp;" "&amp;E86&amp;RIGHT((G86+100),2)&amp;" "&amp;entsUC!$B$90&amp;H86&amp;" "&amp;entsUC!$B$69&amp;" "&amp;entsUC!$B$91&amp;" "&amp;RIGHT((I86+1000),3)&amp;" "&amp;entsUC!$B$69&amp;" "&amp;" AD "&amp;J86&amp;" "&amp;K86&amp;" "&amp;RIGHT((L86+100),2)&amp;" "&amp;M86</f>
        <v>UCN 12012 C25 Green ❀ day 085 ❀  AD 2012 Mar 25 Sun</v>
      </c>
    </row>
    <row r="87" spans="1:15" ht="10.5">
      <c r="A87" s="11">
        <f t="shared" si="11"/>
        <v>86</v>
      </c>
      <c r="B87" s="11">
        <f t="shared" si="6"/>
        <v>86</v>
      </c>
      <c r="D87" s="12">
        <f>entsUC!$B$24</f>
        <v>12012</v>
      </c>
      <c r="E87" s="12" t="str">
        <f>entsUC!$B$58</f>
        <v>C</v>
      </c>
      <c r="F87" s="13">
        <f t="shared" si="7"/>
        <v>3</v>
      </c>
      <c r="G87" s="14">
        <f t="shared" si="8"/>
        <v>26</v>
      </c>
      <c r="H87" s="18" t="str">
        <f>entsUC!$B$76</f>
        <v>Yellow</v>
      </c>
      <c r="I87" s="11">
        <f t="shared" si="9"/>
        <v>86</v>
      </c>
      <c r="J87" s="12" t="str">
        <f t="shared" si="10"/>
        <v>2012</v>
      </c>
      <c r="K87" s="12" t="str">
        <f>tableG!A87</f>
        <v>Mar</v>
      </c>
      <c r="L87" s="14">
        <f>tableG!B87</f>
        <v>26</v>
      </c>
      <c r="M87" s="12" t="str">
        <f>entsG!$B$24</f>
        <v>Mon</v>
      </c>
      <c r="O87" s="46" t="str">
        <f>"UCN "&amp;D87&amp;" "&amp;E87&amp;RIGHT((G87+100),2)&amp;" "&amp;entsUC!$B$90&amp;H87&amp;" "&amp;entsUC!$B$69&amp;" "&amp;entsUC!$B$91&amp;" "&amp;RIGHT((I87+1000),3)&amp;" "&amp;entsUC!$B$69&amp;" "&amp;" AD "&amp;J87&amp;" "&amp;K87&amp;" "&amp;RIGHT((L87+100),2)&amp;" "&amp;M87</f>
        <v>UCN 12012 C26 Yellow ❀ day 086 ❀  AD 2012 Mar 26 Mon</v>
      </c>
    </row>
    <row r="88" spans="1:15" ht="10.5">
      <c r="A88" s="11">
        <f t="shared" si="11"/>
        <v>87</v>
      </c>
      <c r="B88" s="11">
        <f t="shared" si="6"/>
        <v>87</v>
      </c>
      <c r="D88" s="12">
        <f>entsUC!$B$24</f>
        <v>12012</v>
      </c>
      <c r="E88" s="12" t="str">
        <f>entsUC!$B$58</f>
        <v>C</v>
      </c>
      <c r="F88" s="13">
        <f t="shared" si="7"/>
        <v>3</v>
      </c>
      <c r="G88" s="14">
        <f t="shared" si="8"/>
        <v>27</v>
      </c>
      <c r="H88" s="19" t="str">
        <f>entsUC!$B$77</f>
        <v>Orange</v>
      </c>
      <c r="I88" s="11">
        <f t="shared" si="9"/>
        <v>87</v>
      </c>
      <c r="J88" s="12" t="str">
        <f t="shared" si="10"/>
        <v>2012</v>
      </c>
      <c r="K88" s="12" t="str">
        <f>tableG!A88</f>
        <v>Mar</v>
      </c>
      <c r="L88" s="14">
        <f>tableG!B88</f>
        <v>27</v>
      </c>
      <c r="M88" s="12" t="str">
        <f>entsG!$B$25</f>
        <v>Tue</v>
      </c>
      <c r="O88" s="46" t="str">
        <f>"UCN "&amp;D88&amp;" "&amp;E88&amp;RIGHT((G88+100),2)&amp;" "&amp;entsUC!$B$90&amp;H88&amp;" "&amp;entsUC!$B$69&amp;" "&amp;entsUC!$B$91&amp;" "&amp;RIGHT((I88+1000),3)&amp;" "&amp;entsUC!$B$69&amp;" "&amp;" AD "&amp;J88&amp;" "&amp;K88&amp;" "&amp;RIGHT((L88+100),2)&amp;" "&amp;M88</f>
        <v>UCN 12012 C27 Orange ❀ day 087 ❀  AD 2012 Mar 27 Tue</v>
      </c>
    </row>
    <row r="89" spans="1:15" ht="10.5">
      <c r="A89" s="11">
        <f t="shared" si="11"/>
        <v>88</v>
      </c>
      <c r="B89" s="11">
        <f t="shared" si="6"/>
        <v>88</v>
      </c>
      <c r="D89" s="12">
        <f>entsUC!$B$24</f>
        <v>12012</v>
      </c>
      <c r="E89" s="12" t="str">
        <f>entsUC!$B$58</f>
        <v>C</v>
      </c>
      <c r="F89" s="13">
        <f t="shared" si="7"/>
        <v>3</v>
      </c>
      <c r="G89" s="14">
        <f t="shared" si="8"/>
        <v>28</v>
      </c>
      <c r="H89" s="20" t="str">
        <f>entsUC!$B$78</f>
        <v>Red</v>
      </c>
      <c r="I89" s="11">
        <f t="shared" si="9"/>
        <v>88</v>
      </c>
      <c r="J89" s="12" t="str">
        <f t="shared" si="10"/>
        <v>2012</v>
      </c>
      <c r="K89" s="12" t="str">
        <f>tableG!A89</f>
        <v>Mar</v>
      </c>
      <c r="L89" s="14">
        <f>tableG!B89</f>
        <v>28</v>
      </c>
      <c r="M89" s="12" t="str">
        <f>entsG!$B$26</f>
        <v>Wed</v>
      </c>
      <c r="O89" s="46" t="str">
        <f>"UCN "&amp;D89&amp;" "&amp;E89&amp;RIGHT((G89+100),2)&amp;" "&amp;entsUC!$B$90&amp;H89&amp;" "&amp;entsUC!$B$69&amp;" "&amp;entsUC!$B$91&amp;" "&amp;RIGHT((I89+1000),3)&amp;" "&amp;entsUC!$B$69&amp;" "&amp;" AD "&amp;J89&amp;" "&amp;K89&amp;" "&amp;RIGHT((L89+100),2)&amp;" "&amp;M89</f>
        <v>UCN 12012 C28 Red ❀ day 088 ❀  AD 2012 Mar 28 Wed</v>
      </c>
    </row>
    <row r="90" spans="1:15" ht="10.5">
      <c r="A90" s="11">
        <f t="shared" si="11"/>
        <v>89</v>
      </c>
      <c r="B90" s="11">
        <f t="shared" si="6"/>
        <v>89</v>
      </c>
      <c r="D90" s="12">
        <f>entsUC!$B$24</f>
        <v>12012</v>
      </c>
      <c r="E90" s="12" t="str">
        <f>entsUC!$B$58</f>
        <v>C</v>
      </c>
      <c r="F90" s="13">
        <f t="shared" si="7"/>
        <v>3</v>
      </c>
      <c r="G90" s="14">
        <f t="shared" si="8"/>
        <v>29</v>
      </c>
      <c r="H90" s="3" t="str">
        <f>entsUC!$B$79</f>
        <v>Eve</v>
      </c>
      <c r="I90" s="11">
        <f t="shared" si="9"/>
        <v>89</v>
      </c>
      <c r="J90" s="12" t="str">
        <f t="shared" si="10"/>
        <v>2012</v>
      </c>
      <c r="K90" s="12" t="str">
        <f>tableG!A90</f>
        <v>Mar</v>
      </c>
      <c r="L90" s="14">
        <f>tableG!B90</f>
        <v>29</v>
      </c>
      <c r="M90" s="12" t="str">
        <f>entsG!$B$27</f>
        <v>Thu</v>
      </c>
      <c r="O90" s="46" t="str">
        <f>"UCN "&amp;D90&amp;" "&amp;E90&amp;RIGHT((G90+100),2)&amp;" "&amp;entsUC!$B$90&amp;H90&amp;" "&amp;entsUC!$B$69&amp;" "&amp;entsUC!$B$91&amp;" "&amp;RIGHT((I90+1000),3)&amp;" "&amp;entsUC!$B$69&amp;" "&amp;" AD "&amp;J90&amp;" "&amp;K90&amp;" "&amp;RIGHT((L90+100),2)&amp;" "&amp;M90</f>
        <v>UCN 12012 C29 Eve ❀ day 089 ❀  AD 2012 Mar 29 Thu</v>
      </c>
    </row>
    <row r="91" spans="1:15" ht="10.5">
      <c r="A91" s="11">
        <f t="shared" si="11"/>
        <v>90</v>
      </c>
      <c r="B91" s="11">
        <f t="shared" si="6"/>
        <v>90</v>
      </c>
      <c r="D91" s="12">
        <f>entsUC!$B$24</f>
        <v>12012</v>
      </c>
      <c r="E91" s="12" t="str">
        <f>entsUC!$B$58</f>
        <v>C</v>
      </c>
      <c r="F91" s="13">
        <f t="shared" si="7"/>
        <v>3</v>
      </c>
      <c r="G91" s="14">
        <f t="shared" si="8"/>
        <v>30</v>
      </c>
      <c r="H91" s="4" t="str">
        <f>entsUC!$B$80</f>
        <v>End</v>
      </c>
      <c r="I91" s="11">
        <f t="shared" si="9"/>
        <v>90</v>
      </c>
      <c r="J91" s="12" t="str">
        <f t="shared" si="10"/>
        <v>2012</v>
      </c>
      <c r="K91" s="12" t="str">
        <f>tableG!A91</f>
        <v>Mar</v>
      </c>
      <c r="L91" s="14">
        <f>tableG!B91</f>
        <v>30</v>
      </c>
      <c r="M91" s="12" t="str">
        <f>entsG!$B$28</f>
        <v>Fri</v>
      </c>
      <c r="O91" s="46" t="str">
        <f>"UCN "&amp;D91&amp;" "&amp;E91&amp;RIGHT((G91+100),2)&amp;" "&amp;entsUC!$B$90&amp;H91&amp;" "&amp;entsUC!$B$69&amp;" "&amp;entsUC!$B$91&amp;" "&amp;RIGHT((I91+1000),3)&amp;" "&amp;entsUC!$B$69&amp;" "&amp;" AD "&amp;J91&amp;" "&amp;K91&amp;" "&amp;RIGHT((L91+100),2)&amp;" "&amp;M91</f>
        <v>UCN 12012 C30 End ❀ day 090 ❀  AD 2012 Mar 30 Fri</v>
      </c>
    </row>
    <row r="92" spans="1:15" ht="10.5">
      <c r="A92" s="11">
        <f t="shared" si="11"/>
        <v>91</v>
      </c>
      <c r="B92" s="11">
        <f t="shared" si="6"/>
        <v>91</v>
      </c>
      <c r="D92" s="12">
        <f>entsUC!$B$24</f>
        <v>12012</v>
      </c>
      <c r="E92" s="12" t="str">
        <f>entsUC!$B$59</f>
        <v>D</v>
      </c>
      <c r="F92" s="13">
        <f t="shared" si="7"/>
        <v>4</v>
      </c>
      <c r="G92" s="14">
        <f t="shared" si="8"/>
        <v>1</v>
      </c>
      <c r="H92" s="12" t="str">
        <f>entsUC!$B$72</f>
        <v>White</v>
      </c>
      <c r="I92" s="11">
        <f t="shared" si="9"/>
        <v>91</v>
      </c>
      <c r="J92" s="12" t="str">
        <f t="shared" si="10"/>
        <v>2012</v>
      </c>
      <c r="K92" s="12" t="str">
        <f>tableG!A92</f>
        <v>Mar</v>
      </c>
      <c r="L92" s="14">
        <f>tableG!B92</f>
        <v>31</v>
      </c>
      <c r="M92" s="12" t="str">
        <f>entsG!$B$29</f>
        <v>Sat</v>
      </c>
      <c r="O92" s="46" t="str">
        <f>"UCN "&amp;D92&amp;" "&amp;E92&amp;RIGHT((G92+100),2)&amp;" "&amp;entsUC!$B$90&amp;H92&amp;" "&amp;entsUC!$B$69&amp;" "&amp;entsUC!$B$91&amp;" "&amp;RIGHT((I92+1000),3)&amp;" "&amp;entsUC!$B$69&amp;" "&amp;" AD "&amp;J92&amp;" "&amp;K92&amp;" "&amp;RIGHT((L92+100),2)&amp;" "&amp;M92</f>
        <v>UCN 12012 D01 White ❀ day 091 ❀  AD 2012 Mar 31 Sat</v>
      </c>
    </row>
    <row r="93" spans="1:15" ht="10.5">
      <c r="A93" s="11">
        <f t="shared" si="11"/>
        <v>92</v>
      </c>
      <c r="B93" s="11">
        <f t="shared" si="6"/>
        <v>92</v>
      </c>
      <c r="D93" s="12">
        <f>entsUC!$B$24</f>
        <v>12012</v>
      </c>
      <c r="E93" s="12" t="str">
        <f>entsUC!$B$59</f>
        <v>D</v>
      </c>
      <c r="F93" s="13">
        <f t="shared" si="7"/>
        <v>4</v>
      </c>
      <c r="G93" s="14">
        <f t="shared" si="8"/>
        <v>2</v>
      </c>
      <c r="H93" s="15" t="str">
        <f>entsUC!$B$73</f>
        <v>Violet</v>
      </c>
      <c r="I93" s="11">
        <f t="shared" si="9"/>
        <v>92</v>
      </c>
      <c r="J93" s="12" t="str">
        <f t="shared" si="10"/>
        <v>2012</v>
      </c>
      <c r="K93" s="12" t="str">
        <f>tableG!A93</f>
        <v>Apr</v>
      </c>
      <c r="L93" s="14">
        <f>tableG!B93</f>
        <v>1</v>
      </c>
      <c r="M93" s="12" t="str">
        <f>entsG!$B$23</f>
        <v>Sun</v>
      </c>
      <c r="O93" s="46" t="str">
        <f>"UCN "&amp;D93&amp;" "&amp;E93&amp;RIGHT((G93+100),2)&amp;" "&amp;entsUC!$B$90&amp;H93&amp;" "&amp;entsUC!$B$69&amp;" "&amp;entsUC!$B$91&amp;" "&amp;RIGHT((I93+1000),3)&amp;" "&amp;entsUC!$B$69&amp;" "&amp;" AD "&amp;J93&amp;" "&amp;K93&amp;" "&amp;RIGHT((L93+100),2)&amp;" "&amp;M93</f>
        <v>UCN 12012 D02 Violet ❀ day 092 ❀  AD 2012 Apr 01 Sun</v>
      </c>
    </row>
    <row r="94" spans="1:15" ht="10.5">
      <c r="A94" s="11">
        <f t="shared" si="11"/>
        <v>93</v>
      </c>
      <c r="B94" s="11">
        <f t="shared" si="6"/>
        <v>93</v>
      </c>
      <c r="D94" s="12">
        <f>entsUC!$B$24</f>
        <v>12012</v>
      </c>
      <c r="E94" s="12" t="str">
        <f>entsUC!$B$59</f>
        <v>D</v>
      </c>
      <c r="F94" s="13">
        <f t="shared" si="7"/>
        <v>4</v>
      </c>
      <c r="G94" s="14">
        <f t="shared" si="8"/>
        <v>3</v>
      </c>
      <c r="H94" s="16" t="str">
        <f>entsUC!$B$74</f>
        <v>Blue</v>
      </c>
      <c r="I94" s="11">
        <f t="shared" si="9"/>
        <v>93</v>
      </c>
      <c r="J94" s="12" t="str">
        <f t="shared" si="10"/>
        <v>2012</v>
      </c>
      <c r="K94" s="12" t="str">
        <f>tableG!A94</f>
        <v>Apr</v>
      </c>
      <c r="L94" s="14">
        <f>tableG!B94</f>
        <v>2</v>
      </c>
      <c r="M94" s="12" t="str">
        <f>entsG!$B$24</f>
        <v>Mon</v>
      </c>
      <c r="O94" s="46" t="str">
        <f>"UCN "&amp;D94&amp;" "&amp;E94&amp;RIGHT((G94+100),2)&amp;" "&amp;entsUC!$B$90&amp;H94&amp;" "&amp;entsUC!$B$69&amp;" "&amp;entsUC!$B$91&amp;" "&amp;RIGHT((I94+1000),3)&amp;" "&amp;entsUC!$B$69&amp;" "&amp;" AD "&amp;J94&amp;" "&amp;K94&amp;" "&amp;RIGHT((L94+100),2)&amp;" "&amp;M94</f>
        <v>UCN 12012 D03 Blue ❀ day 093 ❀  AD 2012 Apr 02 Mon</v>
      </c>
    </row>
    <row r="95" spans="1:15" ht="10.5">
      <c r="A95" s="11">
        <f t="shared" si="11"/>
        <v>94</v>
      </c>
      <c r="B95" s="11">
        <f t="shared" si="6"/>
        <v>94</v>
      </c>
      <c r="D95" s="12">
        <f>entsUC!$B$24</f>
        <v>12012</v>
      </c>
      <c r="E95" s="12" t="str">
        <f>entsUC!$B$59</f>
        <v>D</v>
      </c>
      <c r="F95" s="13">
        <f t="shared" si="7"/>
        <v>4</v>
      </c>
      <c r="G95" s="14">
        <f t="shared" si="8"/>
        <v>4</v>
      </c>
      <c r="H95" s="17" t="str">
        <f>entsUC!$B$75</f>
        <v>Green</v>
      </c>
      <c r="I95" s="11">
        <f t="shared" si="9"/>
        <v>94</v>
      </c>
      <c r="J95" s="12" t="str">
        <f t="shared" si="10"/>
        <v>2012</v>
      </c>
      <c r="K95" s="12" t="str">
        <f>tableG!A95</f>
        <v>Apr</v>
      </c>
      <c r="L95" s="14">
        <f>tableG!B95</f>
        <v>3</v>
      </c>
      <c r="M95" s="12" t="str">
        <f>entsG!$B$25</f>
        <v>Tue</v>
      </c>
      <c r="O95" s="46" t="str">
        <f>"UCN "&amp;D95&amp;" "&amp;E95&amp;RIGHT((G95+100),2)&amp;" "&amp;entsUC!$B$90&amp;H95&amp;" "&amp;entsUC!$B$69&amp;" "&amp;entsUC!$B$91&amp;" "&amp;RIGHT((I95+1000),3)&amp;" "&amp;entsUC!$B$69&amp;" "&amp;" AD "&amp;J95&amp;" "&amp;K95&amp;" "&amp;RIGHT((L95+100),2)&amp;" "&amp;M95</f>
        <v>UCN 12012 D04 Green ❀ day 094 ❀  AD 2012 Apr 03 Tue</v>
      </c>
    </row>
    <row r="96" spans="1:15" ht="10.5">
      <c r="A96" s="11">
        <f t="shared" si="11"/>
        <v>95</v>
      </c>
      <c r="B96" s="11">
        <f t="shared" si="6"/>
        <v>95</v>
      </c>
      <c r="D96" s="12">
        <f>entsUC!$B$24</f>
        <v>12012</v>
      </c>
      <c r="E96" s="12" t="str">
        <f>entsUC!$B$59</f>
        <v>D</v>
      </c>
      <c r="F96" s="13">
        <f t="shared" si="7"/>
        <v>4</v>
      </c>
      <c r="G96" s="14">
        <f t="shared" si="8"/>
        <v>5</v>
      </c>
      <c r="H96" s="18" t="str">
        <f>entsUC!$B$76</f>
        <v>Yellow</v>
      </c>
      <c r="I96" s="11">
        <f t="shared" si="9"/>
        <v>95</v>
      </c>
      <c r="J96" s="12" t="str">
        <f t="shared" si="10"/>
        <v>2012</v>
      </c>
      <c r="K96" s="12" t="str">
        <f>tableG!A96</f>
        <v>Apr</v>
      </c>
      <c r="L96" s="14">
        <f>tableG!B96</f>
        <v>4</v>
      </c>
      <c r="M96" s="12" t="str">
        <f>entsG!$B$26</f>
        <v>Wed</v>
      </c>
      <c r="O96" s="46" t="str">
        <f>"UCN "&amp;D96&amp;" "&amp;E96&amp;RIGHT((G96+100),2)&amp;" "&amp;entsUC!$B$90&amp;H96&amp;" "&amp;entsUC!$B$69&amp;" "&amp;entsUC!$B$91&amp;" "&amp;RIGHT((I96+1000),3)&amp;" "&amp;entsUC!$B$69&amp;" "&amp;" AD "&amp;J96&amp;" "&amp;K96&amp;" "&amp;RIGHT((L96+100),2)&amp;" "&amp;M96</f>
        <v>UCN 12012 D05 Yellow ❀ day 095 ❀  AD 2012 Apr 04 Wed</v>
      </c>
    </row>
    <row r="97" spans="1:15" ht="10.5">
      <c r="A97" s="11">
        <f t="shared" si="11"/>
        <v>96</v>
      </c>
      <c r="B97" s="11">
        <f t="shared" si="6"/>
        <v>96</v>
      </c>
      <c r="D97" s="12">
        <f>entsUC!$B$24</f>
        <v>12012</v>
      </c>
      <c r="E97" s="12" t="str">
        <f>entsUC!$B$59</f>
        <v>D</v>
      </c>
      <c r="F97" s="13">
        <f t="shared" si="7"/>
        <v>4</v>
      </c>
      <c r="G97" s="14">
        <f t="shared" si="8"/>
        <v>6</v>
      </c>
      <c r="H97" s="19" t="str">
        <f>entsUC!$B$77</f>
        <v>Orange</v>
      </c>
      <c r="I97" s="11">
        <f t="shared" si="9"/>
        <v>96</v>
      </c>
      <c r="J97" s="12" t="str">
        <f t="shared" si="10"/>
        <v>2012</v>
      </c>
      <c r="K97" s="12" t="str">
        <f>tableG!A97</f>
        <v>Apr</v>
      </c>
      <c r="L97" s="14">
        <f>tableG!B97</f>
        <v>5</v>
      </c>
      <c r="M97" s="12" t="str">
        <f>entsG!$B$27</f>
        <v>Thu</v>
      </c>
      <c r="O97" s="46" t="str">
        <f>"UCN "&amp;D97&amp;" "&amp;E97&amp;RIGHT((G97+100),2)&amp;" "&amp;entsUC!$B$90&amp;H97&amp;" "&amp;entsUC!$B$69&amp;" "&amp;entsUC!$B$91&amp;" "&amp;RIGHT((I97+1000),3)&amp;" "&amp;entsUC!$B$69&amp;" "&amp;" AD "&amp;J97&amp;" "&amp;K97&amp;" "&amp;RIGHT((L97+100),2)&amp;" "&amp;M97</f>
        <v>UCN 12012 D06 Orange ❀ day 096 ❀  AD 2012 Apr 05 Thu</v>
      </c>
    </row>
    <row r="98" spans="1:15" ht="10.5">
      <c r="A98" s="11">
        <f t="shared" si="11"/>
        <v>97</v>
      </c>
      <c r="B98" s="11">
        <f t="shared" si="6"/>
        <v>97</v>
      </c>
      <c r="D98" s="12">
        <f>entsUC!$B$24</f>
        <v>12012</v>
      </c>
      <c r="E98" s="12" t="str">
        <f>entsUC!$B$59</f>
        <v>D</v>
      </c>
      <c r="F98" s="13">
        <f t="shared" si="7"/>
        <v>4</v>
      </c>
      <c r="G98" s="14">
        <f t="shared" si="8"/>
        <v>7</v>
      </c>
      <c r="H98" s="20" t="str">
        <f>entsUC!$B$78</f>
        <v>Red</v>
      </c>
      <c r="I98" s="11">
        <f t="shared" si="9"/>
        <v>97</v>
      </c>
      <c r="J98" s="12" t="str">
        <f t="shared" si="10"/>
        <v>2012</v>
      </c>
      <c r="K98" s="12" t="str">
        <f>tableG!A98</f>
        <v>Apr</v>
      </c>
      <c r="L98" s="14">
        <f>tableG!B98</f>
        <v>6</v>
      </c>
      <c r="M98" s="12" t="str">
        <f>entsG!$B$28</f>
        <v>Fri</v>
      </c>
      <c r="O98" s="46" t="str">
        <f>"UCN "&amp;D98&amp;" "&amp;E98&amp;RIGHT((G98+100),2)&amp;" "&amp;entsUC!$B$90&amp;H98&amp;" "&amp;entsUC!$B$69&amp;" "&amp;entsUC!$B$91&amp;" "&amp;RIGHT((I98+1000),3)&amp;" "&amp;entsUC!$B$69&amp;" "&amp;" AD "&amp;J98&amp;" "&amp;K98&amp;" "&amp;RIGHT((L98+100),2)&amp;" "&amp;M98</f>
        <v>UCN 12012 D07 Red ❀ day 097 ❀  AD 2012 Apr 06 Fri</v>
      </c>
    </row>
    <row r="99" spans="1:15" ht="10.5">
      <c r="A99" s="11">
        <f t="shared" si="11"/>
        <v>98</v>
      </c>
      <c r="B99" s="11">
        <f t="shared" si="6"/>
        <v>98</v>
      </c>
      <c r="D99" s="12">
        <f>entsUC!$B$24</f>
        <v>12012</v>
      </c>
      <c r="E99" s="12" t="str">
        <f>entsUC!$B$59</f>
        <v>D</v>
      </c>
      <c r="F99" s="13">
        <f t="shared" si="7"/>
        <v>4</v>
      </c>
      <c r="G99" s="14">
        <f t="shared" si="8"/>
        <v>8</v>
      </c>
      <c r="H99" s="12" t="str">
        <f>entsUC!$B$72</f>
        <v>White</v>
      </c>
      <c r="I99" s="11">
        <f t="shared" si="9"/>
        <v>98</v>
      </c>
      <c r="J99" s="12" t="str">
        <f t="shared" si="10"/>
        <v>2012</v>
      </c>
      <c r="K99" s="12" t="str">
        <f>tableG!A99</f>
        <v>Apr</v>
      </c>
      <c r="L99" s="14">
        <f>tableG!B99</f>
        <v>7</v>
      </c>
      <c r="M99" s="12" t="str">
        <f>entsG!$B$29</f>
        <v>Sat</v>
      </c>
      <c r="O99" s="46" t="str">
        <f>"UCN "&amp;D99&amp;" "&amp;E99&amp;RIGHT((G99+100),2)&amp;" "&amp;entsUC!$B$90&amp;H99&amp;" "&amp;entsUC!$B$69&amp;" "&amp;entsUC!$B$91&amp;" "&amp;RIGHT((I99+1000),3)&amp;" "&amp;entsUC!$B$69&amp;" "&amp;" AD "&amp;J99&amp;" "&amp;K99&amp;" "&amp;RIGHT((L99+100),2)&amp;" "&amp;M99</f>
        <v>UCN 12012 D08 White ❀ day 098 ❀  AD 2012 Apr 07 Sat</v>
      </c>
    </row>
    <row r="100" spans="1:15" ht="10.5">
      <c r="A100" s="11">
        <f t="shared" si="11"/>
        <v>99</v>
      </c>
      <c r="B100" s="11">
        <f t="shared" si="6"/>
        <v>99</v>
      </c>
      <c r="D100" s="12">
        <f>entsUC!$B$24</f>
        <v>12012</v>
      </c>
      <c r="E100" s="12" t="str">
        <f>entsUC!$B$59</f>
        <v>D</v>
      </c>
      <c r="F100" s="13">
        <f t="shared" si="7"/>
        <v>4</v>
      </c>
      <c r="G100" s="14">
        <f t="shared" si="8"/>
        <v>9</v>
      </c>
      <c r="H100" s="15" t="str">
        <f>entsUC!$B$73</f>
        <v>Violet</v>
      </c>
      <c r="I100" s="11">
        <f t="shared" si="9"/>
        <v>99</v>
      </c>
      <c r="J100" s="12" t="str">
        <f t="shared" si="10"/>
        <v>2012</v>
      </c>
      <c r="K100" s="12" t="str">
        <f>tableG!A100</f>
        <v>Apr</v>
      </c>
      <c r="L100" s="14">
        <f>tableG!B100</f>
        <v>8</v>
      </c>
      <c r="M100" s="12" t="str">
        <f>entsG!$B$23</f>
        <v>Sun</v>
      </c>
      <c r="O100" s="46" t="str">
        <f>"UCN "&amp;D100&amp;" "&amp;E100&amp;RIGHT((G100+100),2)&amp;" "&amp;entsUC!$B$90&amp;H100&amp;" "&amp;entsUC!$B$69&amp;" "&amp;entsUC!$B$91&amp;" "&amp;RIGHT((I100+1000),3)&amp;" "&amp;entsUC!$B$69&amp;" "&amp;" AD "&amp;J100&amp;" "&amp;K100&amp;" "&amp;RIGHT((L100+100),2)&amp;" "&amp;M100</f>
        <v>UCN 12012 D09 Violet ❀ day 099 ❀  AD 2012 Apr 08 Sun</v>
      </c>
    </row>
    <row r="101" spans="1:15" ht="10.5">
      <c r="A101" s="11">
        <f t="shared" si="11"/>
        <v>100</v>
      </c>
      <c r="B101" s="11">
        <f t="shared" si="6"/>
        <v>100</v>
      </c>
      <c r="D101" s="12">
        <f>entsUC!$B$24</f>
        <v>12012</v>
      </c>
      <c r="E101" s="12" t="str">
        <f>entsUC!$B$59</f>
        <v>D</v>
      </c>
      <c r="F101" s="13">
        <f t="shared" si="7"/>
        <v>4</v>
      </c>
      <c r="G101" s="14">
        <f t="shared" si="8"/>
        <v>10</v>
      </c>
      <c r="H101" s="16" t="str">
        <f>entsUC!$B$74</f>
        <v>Blue</v>
      </c>
      <c r="I101" s="11">
        <f t="shared" si="9"/>
        <v>100</v>
      </c>
      <c r="J101" s="12" t="str">
        <f t="shared" si="10"/>
        <v>2012</v>
      </c>
      <c r="K101" s="12" t="str">
        <f>tableG!A101</f>
        <v>Apr</v>
      </c>
      <c r="L101" s="14">
        <f>tableG!B101</f>
        <v>9</v>
      </c>
      <c r="M101" s="12" t="str">
        <f>entsG!$B$24</f>
        <v>Mon</v>
      </c>
      <c r="O101" s="46" t="str">
        <f>"UCN "&amp;D101&amp;" "&amp;E101&amp;RIGHT((G101+100),2)&amp;" "&amp;entsUC!$B$90&amp;H101&amp;" "&amp;entsUC!$B$69&amp;" "&amp;entsUC!$B$91&amp;" "&amp;RIGHT((I101+1000),3)&amp;" "&amp;entsUC!$B$69&amp;" "&amp;" AD "&amp;J101&amp;" "&amp;K101&amp;" "&amp;RIGHT((L101+100),2)&amp;" "&amp;M101</f>
        <v>UCN 12012 D10 Blue ❀ day 100 ❀  AD 2012 Apr 09 Mon</v>
      </c>
    </row>
    <row r="102" spans="1:15" ht="10.5">
      <c r="A102" s="11">
        <f t="shared" si="11"/>
        <v>101</v>
      </c>
      <c r="B102" s="11">
        <f t="shared" si="6"/>
        <v>101</v>
      </c>
      <c r="D102" s="12">
        <f>entsUC!$B$24</f>
        <v>12012</v>
      </c>
      <c r="E102" s="12" t="str">
        <f>entsUC!$B$59</f>
        <v>D</v>
      </c>
      <c r="F102" s="13">
        <f t="shared" si="7"/>
        <v>4</v>
      </c>
      <c r="G102" s="14">
        <f t="shared" si="8"/>
        <v>11</v>
      </c>
      <c r="H102" s="17" t="str">
        <f>entsUC!$B$75</f>
        <v>Green</v>
      </c>
      <c r="I102" s="11">
        <f t="shared" si="9"/>
        <v>101</v>
      </c>
      <c r="J102" s="12" t="str">
        <f t="shared" si="10"/>
        <v>2012</v>
      </c>
      <c r="K102" s="12" t="str">
        <f>tableG!A102</f>
        <v>Apr</v>
      </c>
      <c r="L102" s="14">
        <f>tableG!B102</f>
        <v>10</v>
      </c>
      <c r="M102" s="12" t="str">
        <f>entsG!$B$25</f>
        <v>Tue</v>
      </c>
      <c r="O102" s="46" t="str">
        <f>"UCN "&amp;D102&amp;" "&amp;E102&amp;RIGHT((G102+100),2)&amp;" "&amp;entsUC!$B$90&amp;H102&amp;" "&amp;entsUC!$B$69&amp;" "&amp;entsUC!$B$91&amp;" "&amp;RIGHT((I102+1000),3)&amp;" "&amp;entsUC!$B$69&amp;" "&amp;" AD "&amp;J102&amp;" "&amp;K102&amp;" "&amp;RIGHT((L102+100),2)&amp;" "&amp;M102</f>
        <v>UCN 12012 D11 Green ❀ day 101 ❀  AD 2012 Apr 10 Tue</v>
      </c>
    </row>
    <row r="103" spans="1:15" ht="10.5">
      <c r="A103" s="11">
        <f t="shared" si="11"/>
        <v>102</v>
      </c>
      <c r="B103" s="11">
        <f t="shared" si="6"/>
        <v>102</v>
      </c>
      <c r="D103" s="12">
        <f>entsUC!$B$24</f>
        <v>12012</v>
      </c>
      <c r="E103" s="12" t="str">
        <f>entsUC!$B$59</f>
        <v>D</v>
      </c>
      <c r="F103" s="13">
        <f t="shared" si="7"/>
        <v>4</v>
      </c>
      <c r="G103" s="14">
        <f t="shared" si="8"/>
        <v>12</v>
      </c>
      <c r="H103" s="18" t="str">
        <f>entsUC!$B$76</f>
        <v>Yellow</v>
      </c>
      <c r="I103" s="11">
        <f t="shared" si="9"/>
        <v>102</v>
      </c>
      <c r="J103" s="12" t="str">
        <f t="shared" si="10"/>
        <v>2012</v>
      </c>
      <c r="K103" s="12" t="str">
        <f>tableG!A103</f>
        <v>Apr</v>
      </c>
      <c r="L103" s="14">
        <f>tableG!B103</f>
        <v>11</v>
      </c>
      <c r="M103" s="12" t="str">
        <f>entsG!$B$26</f>
        <v>Wed</v>
      </c>
      <c r="O103" s="46" t="str">
        <f>"UCN "&amp;D103&amp;" "&amp;E103&amp;RIGHT((G103+100),2)&amp;" "&amp;entsUC!$B$90&amp;H103&amp;" "&amp;entsUC!$B$69&amp;" "&amp;entsUC!$B$91&amp;" "&amp;RIGHT((I103+1000),3)&amp;" "&amp;entsUC!$B$69&amp;" "&amp;" AD "&amp;J103&amp;" "&amp;K103&amp;" "&amp;RIGHT((L103+100),2)&amp;" "&amp;M103</f>
        <v>UCN 12012 D12 Yellow ❀ day 102 ❀  AD 2012 Apr 11 Wed</v>
      </c>
    </row>
    <row r="104" spans="1:15" ht="10.5">
      <c r="A104" s="11">
        <f t="shared" si="11"/>
        <v>103</v>
      </c>
      <c r="B104" s="11">
        <f t="shared" si="6"/>
        <v>103</v>
      </c>
      <c r="D104" s="12">
        <f>entsUC!$B$24</f>
        <v>12012</v>
      </c>
      <c r="E104" s="12" t="str">
        <f>entsUC!$B$59</f>
        <v>D</v>
      </c>
      <c r="F104" s="13">
        <f t="shared" si="7"/>
        <v>4</v>
      </c>
      <c r="G104" s="14">
        <f t="shared" si="8"/>
        <v>13</v>
      </c>
      <c r="H104" s="19" t="str">
        <f>entsUC!$B$77</f>
        <v>Orange</v>
      </c>
      <c r="I104" s="11">
        <f t="shared" si="9"/>
        <v>103</v>
      </c>
      <c r="J104" s="12" t="str">
        <f t="shared" si="10"/>
        <v>2012</v>
      </c>
      <c r="K104" s="12" t="str">
        <f>tableG!A104</f>
        <v>Apr</v>
      </c>
      <c r="L104" s="14">
        <f>tableG!B104</f>
        <v>12</v>
      </c>
      <c r="M104" s="12" t="str">
        <f>entsG!$B$27</f>
        <v>Thu</v>
      </c>
      <c r="O104" s="46" t="str">
        <f>"UCN "&amp;D104&amp;" "&amp;E104&amp;RIGHT((G104+100),2)&amp;" "&amp;entsUC!$B$90&amp;H104&amp;" "&amp;entsUC!$B$69&amp;" "&amp;entsUC!$B$91&amp;" "&amp;RIGHT((I104+1000),3)&amp;" "&amp;entsUC!$B$69&amp;" "&amp;" AD "&amp;J104&amp;" "&amp;K104&amp;" "&amp;RIGHT((L104+100),2)&amp;" "&amp;M104</f>
        <v>UCN 12012 D13 Orange ❀ day 103 ❀  AD 2012 Apr 12 Thu</v>
      </c>
    </row>
    <row r="105" spans="1:15" ht="10.5">
      <c r="A105" s="11">
        <f t="shared" si="11"/>
        <v>104</v>
      </c>
      <c r="B105" s="11">
        <f t="shared" si="6"/>
        <v>104</v>
      </c>
      <c r="D105" s="12">
        <f>entsUC!$B$24</f>
        <v>12012</v>
      </c>
      <c r="E105" s="12" t="str">
        <f>entsUC!$B$59</f>
        <v>D</v>
      </c>
      <c r="F105" s="13">
        <f t="shared" si="7"/>
        <v>4</v>
      </c>
      <c r="G105" s="14">
        <f t="shared" si="8"/>
        <v>14</v>
      </c>
      <c r="H105" s="20" t="str">
        <f>entsUC!$B$78</f>
        <v>Red</v>
      </c>
      <c r="I105" s="11">
        <f t="shared" si="9"/>
        <v>104</v>
      </c>
      <c r="J105" s="12" t="str">
        <f t="shared" si="10"/>
        <v>2012</v>
      </c>
      <c r="K105" s="12" t="str">
        <f>tableG!A105</f>
        <v>Apr</v>
      </c>
      <c r="L105" s="14">
        <f>tableG!B105</f>
        <v>13</v>
      </c>
      <c r="M105" s="12" t="str">
        <f>entsG!$B$28</f>
        <v>Fri</v>
      </c>
      <c r="O105" s="46" t="str">
        <f>"UCN "&amp;D105&amp;" "&amp;E105&amp;RIGHT((G105+100),2)&amp;" "&amp;entsUC!$B$90&amp;H105&amp;" "&amp;entsUC!$B$69&amp;" "&amp;entsUC!$B$91&amp;" "&amp;RIGHT((I105+1000),3)&amp;" "&amp;entsUC!$B$69&amp;" "&amp;" AD "&amp;J105&amp;" "&amp;K105&amp;" "&amp;RIGHT((L105+100),2)&amp;" "&amp;M105</f>
        <v>UCN 12012 D14 Red ❀ day 104 ❀  AD 2012 Apr 13 Fri</v>
      </c>
    </row>
    <row r="106" spans="1:15" ht="10.5">
      <c r="A106" s="11">
        <f t="shared" si="11"/>
        <v>105</v>
      </c>
      <c r="B106" s="11">
        <f t="shared" si="6"/>
        <v>105</v>
      </c>
      <c r="D106" s="12">
        <f>entsUC!$B$24</f>
        <v>12012</v>
      </c>
      <c r="E106" s="12" t="str">
        <f>entsUC!$B$59</f>
        <v>D</v>
      </c>
      <c r="F106" s="13">
        <f t="shared" si="7"/>
        <v>4</v>
      </c>
      <c r="G106" s="14">
        <f t="shared" si="8"/>
        <v>15</v>
      </c>
      <c r="H106" s="12" t="str">
        <f>entsUC!$B$72</f>
        <v>White</v>
      </c>
      <c r="I106" s="11">
        <f t="shared" si="9"/>
        <v>105</v>
      </c>
      <c r="J106" s="12" t="str">
        <f t="shared" si="10"/>
        <v>2012</v>
      </c>
      <c r="K106" s="12" t="str">
        <f>tableG!A106</f>
        <v>Apr</v>
      </c>
      <c r="L106" s="14">
        <f>tableG!B106</f>
        <v>14</v>
      </c>
      <c r="M106" s="12" t="str">
        <f>entsG!$B$29</f>
        <v>Sat</v>
      </c>
      <c r="O106" s="46" t="str">
        <f>"UCN "&amp;D106&amp;" "&amp;E106&amp;RIGHT((G106+100),2)&amp;" "&amp;entsUC!$B$90&amp;H106&amp;" "&amp;entsUC!$B$69&amp;" "&amp;entsUC!$B$91&amp;" "&amp;RIGHT((I106+1000),3)&amp;" "&amp;entsUC!$B$69&amp;" "&amp;" AD "&amp;J106&amp;" "&amp;K106&amp;" "&amp;RIGHT((L106+100),2)&amp;" "&amp;M106</f>
        <v>UCN 12012 D15 White ❀ day 105 ❀  AD 2012 Apr 14 Sat</v>
      </c>
    </row>
    <row r="107" spans="1:15" ht="10.5">
      <c r="A107" s="11">
        <f t="shared" si="11"/>
        <v>106</v>
      </c>
      <c r="B107" s="11">
        <f t="shared" si="6"/>
        <v>106</v>
      </c>
      <c r="D107" s="12">
        <f>entsUC!$B$24</f>
        <v>12012</v>
      </c>
      <c r="E107" s="12" t="str">
        <f>entsUC!$B$59</f>
        <v>D</v>
      </c>
      <c r="F107" s="13">
        <f t="shared" si="7"/>
        <v>4</v>
      </c>
      <c r="G107" s="14">
        <f t="shared" si="8"/>
        <v>16</v>
      </c>
      <c r="H107" s="15" t="str">
        <f>entsUC!$B$73</f>
        <v>Violet</v>
      </c>
      <c r="I107" s="11">
        <f t="shared" si="9"/>
        <v>106</v>
      </c>
      <c r="J107" s="12" t="str">
        <f t="shared" si="10"/>
        <v>2012</v>
      </c>
      <c r="K107" s="12" t="str">
        <f>tableG!A107</f>
        <v>Apr</v>
      </c>
      <c r="L107" s="14">
        <f>tableG!B107</f>
        <v>15</v>
      </c>
      <c r="M107" s="12" t="str">
        <f>entsG!$B$23</f>
        <v>Sun</v>
      </c>
      <c r="O107" s="46" t="str">
        <f>"UCN "&amp;D107&amp;" "&amp;E107&amp;RIGHT((G107+100),2)&amp;" "&amp;entsUC!$B$90&amp;H107&amp;" "&amp;entsUC!$B$69&amp;" "&amp;entsUC!$B$91&amp;" "&amp;RIGHT((I107+1000),3)&amp;" "&amp;entsUC!$B$69&amp;" "&amp;" AD "&amp;J107&amp;" "&amp;K107&amp;" "&amp;RIGHT((L107+100),2)&amp;" "&amp;M107</f>
        <v>UCN 12012 D16 Violet ❀ day 106 ❀  AD 2012 Apr 15 Sun</v>
      </c>
    </row>
    <row r="108" spans="1:15" ht="10.5">
      <c r="A108" s="11">
        <f t="shared" si="11"/>
        <v>107</v>
      </c>
      <c r="B108" s="11">
        <f t="shared" si="6"/>
        <v>107</v>
      </c>
      <c r="D108" s="12">
        <f>entsUC!$B$24</f>
        <v>12012</v>
      </c>
      <c r="E108" s="12" t="str">
        <f>entsUC!$B$59</f>
        <v>D</v>
      </c>
      <c r="F108" s="13">
        <f t="shared" si="7"/>
        <v>4</v>
      </c>
      <c r="G108" s="14">
        <f t="shared" si="8"/>
        <v>17</v>
      </c>
      <c r="H108" s="16" t="str">
        <f>entsUC!$B$74</f>
        <v>Blue</v>
      </c>
      <c r="I108" s="11">
        <f t="shared" si="9"/>
        <v>107</v>
      </c>
      <c r="J108" s="12" t="str">
        <f t="shared" si="10"/>
        <v>2012</v>
      </c>
      <c r="K108" s="12" t="str">
        <f>tableG!A108</f>
        <v>Apr</v>
      </c>
      <c r="L108" s="14">
        <f>tableG!B108</f>
        <v>16</v>
      </c>
      <c r="M108" s="12" t="str">
        <f>entsG!$B$24</f>
        <v>Mon</v>
      </c>
      <c r="O108" s="46" t="str">
        <f>"UCN "&amp;D108&amp;" "&amp;E108&amp;RIGHT((G108+100),2)&amp;" "&amp;entsUC!$B$90&amp;H108&amp;" "&amp;entsUC!$B$69&amp;" "&amp;entsUC!$B$91&amp;" "&amp;RIGHT((I108+1000),3)&amp;" "&amp;entsUC!$B$69&amp;" "&amp;" AD "&amp;J108&amp;" "&amp;K108&amp;" "&amp;RIGHT((L108+100),2)&amp;" "&amp;M108</f>
        <v>UCN 12012 D17 Blue ❀ day 107 ❀  AD 2012 Apr 16 Mon</v>
      </c>
    </row>
    <row r="109" spans="1:15" ht="10.5">
      <c r="A109" s="11">
        <f t="shared" si="11"/>
        <v>108</v>
      </c>
      <c r="B109" s="11">
        <f t="shared" si="6"/>
        <v>108</v>
      </c>
      <c r="D109" s="12">
        <f>entsUC!$B$24</f>
        <v>12012</v>
      </c>
      <c r="E109" s="12" t="str">
        <f>entsUC!$B$59</f>
        <v>D</v>
      </c>
      <c r="F109" s="13">
        <f t="shared" si="7"/>
        <v>4</v>
      </c>
      <c r="G109" s="14">
        <f t="shared" si="8"/>
        <v>18</v>
      </c>
      <c r="H109" s="17" t="str">
        <f>entsUC!$B$75</f>
        <v>Green</v>
      </c>
      <c r="I109" s="11">
        <f t="shared" si="9"/>
        <v>108</v>
      </c>
      <c r="J109" s="12" t="str">
        <f t="shared" si="10"/>
        <v>2012</v>
      </c>
      <c r="K109" s="12" t="str">
        <f>tableG!A109</f>
        <v>Apr</v>
      </c>
      <c r="L109" s="14">
        <f>tableG!B109</f>
        <v>17</v>
      </c>
      <c r="M109" s="12" t="str">
        <f>entsG!$B$25</f>
        <v>Tue</v>
      </c>
      <c r="O109" s="46" t="str">
        <f>"UCN "&amp;D109&amp;" "&amp;E109&amp;RIGHT((G109+100),2)&amp;" "&amp;entsUC!$B$90&amp;H109&amp;" "&amp;entsUC!$B$69&amp;" "&amp;entsUC!$B$91&amp;" "&amp;RIGHT((I109+1000),3)&amp;" "&amp;entsUC!$B$69&amp;" "&amp;" AD "&amp;J109&amp;" "&amp;K109&amp;" "&amp;RIGHT((L109+100),2)&amp;" "&amp;M109</f>
        <v>UCN 12012 D18 Green ❀ day 108 ❀  AD 2012 Apr 17 Tue</v>
      </c>
    </row>
    <row r="110" spans="1:15" ht="10.5">
      <c r="A110" s="11">
        <f t="shared" si="11"/>
        <v>109</v>
      </c>
      <c r="B110" s="11">
        <f t="shared" si="6"/>
        <v>109</v>
      </c>
      <c r="D110" s="12">
        <f>entsUC!$B$24</f>
        <v>12012</v>
      </c>
      <c r="E110" s="12" t="str">
        <f>entsUC!$B$59</f>
        <v>D</v>
      </c>
      <c r="F110" s="13">
        <f t="shared" si="7"/>
        <v>4</v>
      </c>
      <c r="G110" s="14">
        <f t="shared" si="8"/>
        <v>19</v>
      </c>
      <c r="H110" s="18" t="str">
        <f>entsUC!$B$76</f>
        <v>Yellow</v>
      </c>
      <c r="I110" s="11">
        <f t="shared" si="9"/>
        <v>109</v>
      </c>
      <c r="J110" s="12" t="str">
        <f t="shared" si="10"/>
        <v>2012</v>
      </c>
      <c r="K110" s="12" t="str">
        <f>tableG!A110</f>
        <v>Apr</v>
      </c>
      <c r="L110" s="14">
        <f>tableG!B110</f>
        <v>18</v>
      </c>
      <c r="M110" s="12" t="str">
        <f>entsG!$B$26</f>
        <v>Wed</v>
      </c>
      <c r="O110" s="46" t="str">
        <f>"UCN "&amp;D110&amp;" "&amp;E110&amp;RIGHT((G110+100),2)&amp;" "&amp;entsUC!$B$90&amp;H110&amp;" "&amp;entsUC!$B$69&amp;" "&amp;entsUC!$B$91&amp;" "&amp;RIGHT((I110+1000),3)&amp;" "&amp;entsUC!$B$69&amp;" "&amp;" AD "&amp;J110&amp;" "&amp;K110&amp;" "&amp;RIGHT((L110+100),2)&amp;" "&amp;M110</f>
        <v>UCN 12012 D19 Yellow ❀ day 109 ❀  AD 2012 Apr 18 Wed</v>
      </c>
    </row>
    <row r="111" spans="1:15" ht="10.5">
      <c r="A111" s="11">
        <f t="shared" si="11"/>
        <v>110</v>
      </c>
      <c r="B111" s="11">
        <f t="shared" si="6"/>
        <v>110</v>
      </c>
      <c r="D111" s="12">
        <f>entsUC!$B$24</f>
        <v>12012</v>
      </c>
      <c r="E111" s="12" t="str">
        <f>entsUC!$B$59</f>
        <v>D</v>
      </c>
      <c r="F111" s="13">
        <f t="shared" si="7"/>
        <v>4</v>
      </c>
      <c r="G111" s="14">
        <f t="shared" si="8"/>
        <v>20</v>
      </c>
      <c r="H111" s="19" t="str">
        <f>entsUC!$B$77</f>
        <v>Orange</v>
      </c>
      <c r="I111" s="11">
        <f t="shared" si="9"/>
        <v>110</v>
      </c>
      <c r="J111" s="12" t="str">
        <f t="shared" si="10"/>
        <v>2012</v>
      </c>
      <c r="K111" s="12" t="str">
        <f>tableG!A111</f>
        <v>Apr</v>
      </c>
      <c r="L111" s="14">
        <f>tableG!B111</f>
        <v>19</v>
      </c>
      <c r="M111" s="12" t="str">
        <f>entsG!$B$27</f>
        <v>Thu</v>
      </c>
      <c r="O111" s="46" t="str">
        <f>"UCN "&amp;D111&amp;" "&amp;E111&amp;RIGHT((G111+100),2)&amp;" "&amp;entsUC!$B$90&amp;H111&amp;" "&amp;entsUC!$B$69&amp;" "&amp;entsUC!$B$91&amp;" "&amp;RIGHT((I111+1000),3)&amp;" "&amp;entsUC!$B$69&amp;" "&amp;" AD "&amp;J111&amp;" "&amp;K111&amp;" "&amp;RIGHT((L111+100),2)&amp;" "&amp;M111</f>
        <v>UCN 12012 D20 Orange ❀ day 110 ❀  AD 2012 Apr 19 Thu</v>
      </c>
    </row>
    <row r="112" spans="1:15" ht="10.5">
      <c r="A112" s="11">
        <f t="shared" si="11"/>
        <v>111</v>
      </c>
      <c r="B112" s="11">
        <f t="shared" si="6"/>
        <v>111</v>
      </c>
      <c r="D112" s="12">
        <f>entsUC!$B$24</f>
        <v>12012</v>
      </c>
      <c r="E112" s="12" t="str">
        <f>entsUC!$B$59</f>
        <v>D</v>
      </c>
      <c r="F112" s="13">
        <f t="shared" si="7"/>
        <v>4</v>
      </c>
      <c r="G112" s="14">
        <f t="shared" si="8"/>
        <v>21</v>
      </c>
      <c r="H112" s="20" t="str">
        <f>entsUC!$B$78</f>
        <v>Red</v>
      </c>
      <c r="I112" s="11">
        <f t="shared" si="9"/>
        <v>111</v>
      </c>
      <c r="J112" s="12" t="str">
        <f t="shared" si="10"/>
        <v>2012</v>
      </c>
      <c r="K112" s="12" t="str">
        <f>tableG!A112</f>
        <v>Apr</v>
      </c>
      <c r="L112" s="14">
        <f>tableG!B112</f>
        <v>20</v>
      </c>
      <c r="M112" s="12" t="str">
        <f>entsG!$B$28</f>
        <v>Fri</v>
      </c>
      <c r="O112" s="46" t="str">
        <f>"UCN "&amp;D112&amp;" "&amp;E112&amp;RIGHT((G112+100),2)&amp;" "&amp;entsUC!$B$90&amp;H112&amp;" "&amp;entsUC!$B$69&amp;" "&amp;entsUC!$B$91&amp;" "&amp;RIGHT((I112+1000),3)&amp;" "&amp;entsUC!$B$69&amp;" "&amp;" AD "&amp;J112&amp;" "&amp;K112&amp;" "&amp;RIGHT((L112+100),2)&amp;" "&amp;M112</f>
        <v>UCN 12012 D21 Red ❀ day 111 ❀  AD 2012 Apr 20 Fri</v>
      </c>
    </row>
    <row r="113" spans="1:15" ht="10.5">
      <c r="A113" s="11">
        <f t="shared" si="11"/>
        <v>112</v>
      </c>
      <c r="B113" s="11">
        <f t="shared" si="6"/>
        <v>112</v>
      </c>
      <c r="D113" s="12">
        <f>entsUC!$B$24</f>
        <v>12012</v>
      </c>
      <c r="E113" s="12" t="str">
        <f>entsUC!$B$59</f>
        <v>D</v>
      </c>
      <c r="F113" s="13">
        <f t="shared" si="7"/>
        <v>4</v>
      </c>
      <c r="G113" s="14">
        <f t="shared" si="8"/>
        <v>22</v>
      </c>
      <c r="H113" s="12" t="str">
        <f>entsUC!$B$72</f>
        <v>White</v>
      </c>
      <c r="I113" s="11">
        <f t="shared" si="9"/>
        <v>112</v>
      </c>
      <c r="J113" s="12" t="str">
        <f t="shared" si="10"/>
        <v>2012</v>
      </c>
      <c r="K113" s="12" t="str">
        <f>tableG!A113</f>
        <v>Apr</v>
      </c>
      <c r="L113" s="14">
        <f>tableG!B113</f>
        <v>21</v>
      </c>
      <c r="M113" s="12" t="str">
        <f>entsG!$B$29</f>
        <v>Sat</v>
      </c>
      <c r="O113" s="46" t="str">
        <f>"UCN "&amp;D113&amp;" "&amp;E113&amp;RIGHT((G113+100),2)&amp;" "&amp;entsUC!$B$90&amp;H113&amp;" "&amp;entsUC!$B$69&amp;" "&amp;entsUC!$B$91&amp;" "&amp;RIGHT((I113+1000),3)&amp;" "&amp;entsUC!$B$69&amp;" "&amp;" AD "&amp;J113&amp;" "&amp;K113&amp;" "&amp;RIGHT((L113+100),2)&amp;" "&amp;M113</f>
        <v>UCN 12012 D22 White ❀ day 112 ❀  AD 2012 Apr 21 Sat</v>
      </c>
    </row>
    <row r="114" spans="1:15" ht="10.5">
      <c r="A114" s="11">
        <f t="shared" si="11"/>
        <v>113</v>
      </c>
      <c r="B114" s="11">
        <f t="shared" si="6"/>
        <v>113</v>
      </c>
      <c r="D114" s="12">
        <f>entsUC!$B$24</f>
        <v>12012</v>
      </c>
      <c r="E114" s="12" t="str">
        <f>entsUC!$B$59</f>
        <v>D</v>
      </c>
      <c r="F114" s="13">
        <f t="shared" si="7"/>
        <v>4</v>
      </c>
      <c r="G114" s="14">
        <f t="shared" si="8"/>
        <v>23</v>
      </c>
      <c r="H114" s="15" t="str">
        <f>entsUC!$B$73</f>
        <v>Violet</v>
      </c>
      <c r="I114" s="11">
        <f t="shared" si="9"/>
        <v>113</v>
      </c>
      <c r="J114" s="12" t="str">
        <f t="shared" si="10"/>
        <v>2012</v>
      </c>
      <c r="K114" s="12" t="str">
        <f>tableG!A114</f>
        <v>Apr</v>
      </c>
      <c r="L114" s="14">
        <f>tableG!B114</f>
        <v>22</v>
      </c>
      <c r="M114" s="12" t="str">
        <f>entsG!$B$23</f>
        <v>Sun</v>
      </c>
      <c r="O114" s="46" t="str">
        <f>"UCN "&amp;D114&amp;" "&amp;E114&amp;RIGHT((G114+100),2)&amp;" "&amp;entsUC!$B$90&amp;H114&amp;" "&amp;entsUC!$B$69&amp;" "&amp;entsUC!$B$91&amp;" "&amp;RIGHT((I114+1000),3)&amp;" "&amp;entsUC!$B$69&amp;" "&amp;" AD "&amp;J114&amp;" "&amp;K114&amp;" "&amp;RIGHT((L114+100),2)&amp;" "&amp;M114</f>
        <v>UCN 12012 D23 Violet ❀ day 113 ❀  AD 2012 Apr 22 Sun</v>
      </c>
    </row>
    <row r="115" spans="1:15" ht="10.5">
      <c r="A115" s="11">
        <f t="shared" si="11"/>
        <v>114</v>
      </c>
      <c r="B115" s="11">
        <f t="shared" si="6"/>
        <v>114</v>
      </c>
      <c r="D115" s="12">
        <f>entsUC!$B$24</f>
        <v>12012</v>
      </c>
      <c r="E115" s="12" t="str">
        <f>entsUC!$B$59</f>
        <v>D</v>
      </c>
      <c r="F115" s="13">
        <f t="shared" si="7"/>
        <v>4</v>
      </c>
      <c r="G115" s="14">
        <f t="shared" si="8"/>
        <v>24</v>
      </c>
      <c r="H115" s="16" t="str">
        <f>entsUC!$B$74</f>
        <v>Blue</v>
      </c>
      <c r="I115" s="11">
        <f t="shared" si="9"/>
        <v>114</v>
      </c>
      <c r="J115" s="12" t="str">
        <f t="shared" si="10"/>
        <v>2012</v>
      </c>
      <c r="K115" s="12" t="str">
        <f>tableG!A115</f>
        <v>Apr</v>
      </c>
      <c r="L115" s="14">
        <f>tableG!B115</f>
        <v>23</v>
      </c>
      <c r="M115" s="12" t="str">
        <f>entsG!$B$24</f>
        <v>Mon</v>
      </c>
      <c r="O115" s="46" t="str">
        <f>"UCN "&amp;D115&amp;" "&amp;E115&amp;RIGHT((G115+100),2)&amp;" "&amp;entsUC!$B$90&amp;H115&amp;" "&amp;entsUC!$B$69&amp;" "&amp;entsUC!$B$91&amp;" "&amp;RIGHT((I115+1000),3)&amp;" "&amp;entsUC!$B$69&amp;" "&amp;" AD "&amp;J115&amp;" "&amp;K115&amp;" "&amp;RIGHT((L115+100),2)&amp;" "&amp;M115</f>
        <v>UCN 12012 D24 Blue ❀ day 114 ❀  AD 2012 Apr 23 Mon</v>
      </c>
    </row>
    <row r="116" spans="1:15" ht="10.5">
      <c r="A116" s="11">
        <f t="shared" si="11"/>
        <v>115</v>
      </c>
      <c r="B116" s="11">
        <f t="shared" si="6"/>
        <v>115</v>
      </c>
      <c r="D116" s="12">
        <f>entsUC!$B$24</f>
        <v>12012</v>
      </c>
      <c r="E116" s="12" t="str">
        <f>entsUC!$B$59</f>
        <v>D</v>
      </c>
      <c r="F116" s="13">
        <f t="shared" si="7"/>
        <v>4</v>
      </c>
      <c r="G116" s="14">
        <f t="shared" si="8"/>
        <v>25</v>
      </c>
      <c r="H116" s="17" t="str">
        <f>entsUC!$B$75</f>
        <v>Green</v>
      </c>
      <c r="I116" s="11">
        <f t="shared" si="9"/>
        <v>115</v>
      </c>
      <c r="J116" s="12" t="str">
        <f t="shared" si="10"/>
        <v>2012</v>
      </c>
      <c r="K116" s="12" t="str">
        <f>tableG!A116</f>
        <v>Apr</v>
      </c>
      <c r="L116" s="14">
        <f>tableG!B116</f>
        <v>24</v>
      </c>
      <c r="M116" s="12" t="str">
        <f>entsG!$B$25</f>
        <v>Tue</v>
      </c>
      <c r="O116" s="46" t="str">
        <f>"UCN "&amp;D116&amp;" "&amp;E116&amp;RIGHT((G116+100),2)&amp;" "&amp;entsUC!$B$90&amp;H116&amp;" "&amp;entsUC!$B$69&amp;" "&amp;entsUC!$B$91&amp;" "&amp;RIGHT((I116+1000),3)&amp;" "&amp;entsUC!$B$69&amp;" "&amp;" AD "&amp;J116&amp;" "&amp;K116&amp;" "&amp;RIGHT((L116+100),2)&amp;" "&amp;M116</f>
        <v>UCN 12012 D25 Green ❀ day 115 ❀  AD 2012 Apr 24 Tue</v>
      </c>
    </row>
    <row r="117" spans="1:15" ht="10.5">
      <c r="A117" s="11">
        <f t="shared" si="11"/>
        <v>116</v>
      </c>
      <c r="B117" s="11">
        <f t="shared" si="6"/>
        <v>116</v>
      </c>
      <c r="D117" s="12">
        <f>entsUC!$B$24</f>
        <v>12012</v>
      </c>
      <c r="E117" s="12" t="str">
        <f>entsUC!$B$59</f>
        <v>D</v>
      </c>
      <c r="F117" s="13">
        <f t="shared" si="7"/>
        <v>4</v>
      </c>
      <c r="G117" s="14">
        <f t="shared" si="8"/>
        <v>26</v>
      </c>
      <c r="H117" s="18" t="str">
        <f>entsUC!$B$76</f>
        <v>Yellow</v>
      </c>
      <c r="I117" s="11">
        <f t="shared" si="9"/>
        <v>116</v>
      </c>
      <c r="J117" s="12" t="str">
        <f t="shared" si="10"/>
        <v>2012</v>
      </c>
      <c r="K117" s="12" t="str">
        <f>tableG!A117</f>
        <v>Apr</v>
      </c>
      <c r="L117" s="14">
        <f>tableG!B117</f>
        <v>25</v>
      </c>
      <c r="M117" s="12" t="str">
        <f>entsG!$B$26</f>
        <v>Wed</v>
      </c>
      <c r="O117" s="46" t="str">
        <f>"UCN "&amp;D117&amp;" "&amp;E117&amp;RIGHT((G117+100),2)&amp;" "&amp;entsUC!$B$90&amp;H117&amp;" "&amp;entsUC!$B$69&amp;" "&amp;entsUC!$B$91&amp;" "&amp;RIGHT((I117+1000),3)&amp;" "&amp;entsUC!$B$69&amp;" "&amp;" AD "&amp;J117&amp;" "&amp;K117&amp;" "&amp;RIGHT((L117+100),2)&amp;" "&amp;M117</f>
        <v>UCN 12012 D26 Yellow ❀ day 116 ❀  AD 2012 Apr 25 Wed</v>
      </c>
    </row>
    <row r="118" spans="1:15" ht="10.5">
      <c r="A118" s="11">
        <f t="shared" si="11"/>
        <v>117</v>
      </c>
      <c r="B118" s="11">
        <f t="shared" si="6"/>
        <v>117</v>
      </c>
      <c r="D118" s="12">
        <f>entsUC!$B$24</f>
        <v>12012</v>
      </c>
      <c r="E118" s="12" t="str">
        <f>entsUC!$B$59</f>
        <v>D</v>
      </c>
      <c r="F118" s="13">
        <f t="shared" si="7"/>
        <v>4</v>
      </c>
      <c r="G118" s="14">
        <f t="shared" si="8"/>
        <v>27</v>
      </c>
      <c r="H118" s="19" t="str">
        <f>entsUC!$B$77</f>
        <v>Orange</v>
      </c>
      <c r="I118" s="11">
        <f t="shared" si="9"/>
        <v>117</v>
      </c>
      <c r="J118" s="12" t="str">
        <f t="shared" si="10"/>
        <v>2012</v>
      </c>
      <c r="K118" s="12" t="str">
        <f>tableG!A118</f>
        <v>Apr</v>
      </c>
      <c r="L118" s="14">
        <f>tableG!B118</f>
        <v>26</v>
      </c>
      <c r="M118" s="12" t="str">
        <f>entsG!$B$27</f>
        <v>Thu</v>
      </c>
      <c r="O118" s="46" t="str">
        <f>"UCN "&amp;D118&amp;" "&amp;E118&amp;RIGHT((G118+100),2)&amp;" "&amp;entsUC!$B$90&amp;H118&amp;" "&amp;entsUC!$B$69&amp;" "&amp;entsUC!$B$91&amp;" "&amp;RIGHT((I118+1000),3)&amp;" "&amp;entsUC!$B$69&amp;" "&amp;" AD "&amp;J118&amp;" "&amp;K118&amp;" "&amp;RIGHT((L118+100),2)&amp;" "&amp;M118</f>
        <v>UCN 12012 D27 Orange ❀ day 117 ❀  AD 2012 Apr 26 Thu</v>
      </c>
    </row>
    <row r="119" spans="1:15" ht="10.5">
      <c r="A119" s="11">
        <f t="shared" si="11"/>
        <v>118</v>
      </c>
      <c r="B119" s="11">
        <f t="shared" si="6"/>
        <v>118</v>
      </c>
      <c r="D119" s="12">
        <f>entsUC!$B$24</f>
        <v>12012</v>
      </c>
      <c r="E119" s="12" t="str">
        <f>entsUC!$B$59</f>
        <v>D</v>
      </c>
      <c r="F119" s="13">
        <f t="shared" si="7"/>
        <v>4</v>
      </c>
      <c r="G119" s="14">
        <f t="shared" si="8"/>
        <v>28</v>
      </c>
      <c r="H119" s="20" t="str">
        <f>entsUC!$B$78</f>
        <v>Red</v>
      </c>
      <c r="I119" s="11">
        <f t="shared" si="9"/>
        <v>118</v>
      </c>
      <c r="J119" s="12" t="str">
        <f t="shared" si="10"/>
        <v>2012</v>
      </c>
      <c r="K119" s="12" t="str">
        <f>tableG!A119</f>
        <v>Apr</v>
      </c>
      <c r="L119" s="14">
        <f>tableG!B119</f>
        <v>27</v>
      </c>
      <c r="M119" s="12" t="str">
        <f>entsG!$B$28</f>
        <v>Fri</v>
      </c>
      <c r="O119" s="46" t="str">
        <f>"UCN "&amp;D119&amp;" "&amp;E119&amp;RIGHT((G119+100),2)&amp;" "&amp;entsUC!$B$90&amp;H119&amp;" "&amp;entsUC!$B$69&amp;" "&amp;entsUC!$B$91&amp;" "&amp;RIGHT((I119+1000),3)&amp;" "&amp;entsUC!$B$69&amp;" "&amp;" AD "&amp;J119&amp;" "&amp;K119&amp;" "&amp;RIGHT((L119+100),2)&amp;" "&amp;M119</f>
        <v>UCN 12012 D28 Red ❀ day 118 ❀  AD 2012 Apr 27 Fri</v>
      </c>
    </row>
    <row r="120" spans="1:15" ht="10.5">
      <c r="A120" s="11">
        <f t="shared" si="11"/>
        <v>119</v>
      </c>
      <c r="B120" s="11">
        <f t="shared" si="6"/>
        <v>119</v>
      </c>
      <c r="D120" s="12">
        <f>entsUC!$B$24</f>
        <v>12012</v>
      </c>
      <c r="E120" s="12" t="str">
        <f>entsUC!$B$59</f>
        <v>D</v>
      </c>
      <c r="F120" s="13">
        <f t="shared" si="7"/>
        <v>4</v>
      </c>
      <c r="G120" s="14">
        <f t="shared" si="8"/>
        <v>29</v>
      </c>
      <c r="H120" s="3" t="str">
        <f>entsUC!$B$79</f>
        <v>Eve</v>
      </c>
      <c r="I120" s="11">
        <f t="shared" si="9"/>
        <v>119</v>
      </c>
      <c r="J120" s="12" t="str">
        <f t="shared" si="10"/>
        <v>2012</v>
      </c>
      <c r="K120" s="12" t="str">
        <f>tableG!A120</f>
        <v>Apr</v>
      </c>
      <c r="L120" s="14">
        <f>tableG!B120</f>
        <v>28</v>
      </c>
      <c r="M120" s="12" t="str">
        <f>entsG!$B$29</f>
        <v>Sat</v>
      </c>
      <c r="O120" s="46" t="str">
        <f>"UCN "&amp;D120&amp;" "&amp;E120&amp;RIGHT((G120+100),2)&amp;" "&amp;entsUC!$B$90&amp;H120&amp;" "&amp;entsUC!$B$69&amp;" "&amp;entsUC!$B$91&amp;" "&amp;RIGHT((I120+1000),3)&amp;" "&amp;entsUC!$B$69&amp;" "&amp;" AD "&amp;J120&amp;" "&amp;K120&amp;" "&amp;RIGHT((L120+100),2)&amp;" "&amp;M120</f>
        <v>UCN 12012 D29 Eve ❀ day 119 ❀  AD 2012 Apr 28 Sat</v>
      </c>
    </row>
    <row r="121" spans="1:15" ht="10.5">
      <c r="A121" s="11">
        <f t="shared" si="11"/>
        <v>120</v>
      </c>
      <c r="B121" s="11">
        <f t="shared" si="6"/>
        <v>120</v>
      </c>
      <c r="D121" s="12">
        <f>entsUC!$B$24</f>
        <v>12012</v>
      </c>
      <c r="E121" s="12" t="str">
        <f>entsUC!$B$59</f>
        <v>D</v>
      </c>
      <c r="F121" s="13">
        <f t="shared" si="7"/>
        <v>4</v>
      </c>
      <c r="G121" s="14">
        <f t="shared" si="8"/>
        <v>30</v>
      </c>
      <c r="H121" s="4" t="str">
        <f>entsUC!$B$80</f>
        <v>End</v>
      </c>
      <c r="I121" s="11">
        <f t="shared" si="9"/>
        <v>120</v>
      </c>
      <c r="J121" s="12" t="str">
        <f t="shared" si="10"/>
        <v>2012</v>
      </c>
      <c r="K121" s="12" t="str">
        <f>tableG!A121</f>
        <v>Apr</v>
      </c>
      <c r="L121" s="14">
        <f>tableG!B121</f>
        <v>29</v>
      </c>
      <c r="M121" s="12" t="str">
        <f>entsG!$B$23</f>
        <v>Sun</v>
      </c>
      <c r="O121" s="46" t="str">
        <f>"UCN "&amp;D121&amp;" "&amp;E121&amp;RIGHT((G121+100),2)&amp;" "&amp;entsUC!$B$90&amp;H121&amp;" "&amp;entsUC!$B$69&amp;" "&amp;entsUC!$B$91&amp;" "&amp;RIGHT((I121+1000),3)&amp;" "&amp;entsUC!$B$69&amp;" "&amp;" AD "&amp;J121&amp;" "&amp;K121&amp;" "&amp;RIGHT((L121+100),2)&amp;" "&amp;M121</f>
        <v>UCN 12012 D30 End ❀ day 120 ❀  AD 2012 Apr 29 Sun</v>
      </c>
    </row>
    <row r="122" spans="1:15" ht="10.5">
      <c r="A122" s="11">
        <f t="shared" si="11"/>
        <v>121</v>
      </c>
      <c r="B122" s="11">
        <f t="shared" si="6"/>
        <v>121</v>
      </c>
      <c r="D122" s="12">
        <f>entsUC!$B$24</f>
        <v>12012</v>
      </c>
      <c r="E122" s="12" t="str">
        <f>entsUC!$B$60</f>
        <v>E</v>
      </c>
      <c r="F122" s="13">
        <f t="shared" si="7"/>
        <v>5</v>
      </c>
      <c r="G122" s="14">
        <f t="shared" si="8"/>
        <v>1</v>
      </c>
      <c r="H122" s="12" t="str">
        <f>entsUC!$B$72</f>
        <v>White</v>
      </c>
      <c r="I122" s="11">
        <f t="shared" si="9"/>
        <v>121</v>
      </c>
      <c r="J122" s="12" t="str">
        <f t="shared" si="10"/>
        <v>2012</v>
      </c>
      <c r="K122" s="12" t="str">
        <f>tableG!A122</f>
        <v>Apr</v>
      </c>
      <c r="L122" s="14">
        <f>tableG!B122</f>
        <v>30</v>
      </c>
      <c r="M122" s="12" t="str">
        <f>entsG!$B$24</f>
        <v>Mon</v>
      </c>
      <c r="O122" s="46" t="str">
        <f>"UCN "&amp;D122&amp;" "&amp;E122&amp;RIGHT((G122+100),2)&amp;" "&amp;entsUC!$B$90&amp;H122&amp;" "&amp;entsUC!$B$69&amp;" "&amp;entsUC!$B$91&amp;" "&amp;RIGHT((I122+1000),3)&amp;" "&amp;entsUC!$B$69&amp;" "&amp;" AD "&amp;J122&amp;" "&amp;K122&amp;" "&amp;RIGHT((L122+100),2)&amp;" "&amp;M122</f>
        <v>UCN 12012 E01 White ❀ day 121 ❀  AD 2012 Apr 30 Mon</v>
      </c>
    </row>
    <row r="123" spans="1:15" ht="10.5">
      <c r="A123" s="11">
        <f t="shared" si="11"/>
        <v>122</v>
      </c>
      <c r="B123" s="11">
        <f t="shared" si="6"/>
        <v>122</v>
      </c>
      <c r="D123" s="12">
        <f>entsUC!$B$24</f>
        <v>12012</v>
      </c>
      <c r="E123" s="12" t="str">
        <f>entsUC!$B$60</f>
        <v>E</v>
      </c>
      <c r="F123" s="13">
        <f t="shared" si="7"/>
        <v>5</v>
      </c>
      <c r="G123" s="14">
        <f t="shared" si="8"/>
        <v>2</v>
      </c>
      <c r="H123" s="15" t="str">
        <f>entsUC!$B$73</f>
        <v>Violet</v>
      </c>
      <c r="I123" s="11">
        <f t="shared" si="9"/>
        <v>122</v>
      </c>
      <c r="J123" s="12" t="str">
        <f t="shared" si="10"/>
        <v>2012</v>
      </c>
      <c r="K123" s="12" t="str">
        <f>tableG!A123</f>
        <v>May</v>
      </c>
      <c r="L123" s="14">
        <f>tableG!B123</f>
        <v>1</v>
      </c>
      <c r="M123" s="12" t="str">
        <f>entsG!$B$25</f>
        <v>Tue</v>
      </c>
      <c r="O123" s="46" t="str">
        <f>"UCN "&amp;D123&amp;" "&amp;E123&amp;RIGHT((G123+100),2)&amp;" "&amp;entsUC!$B$90&amp;H123&amp;" "&amp;entsUC!$B$69&amp;" "&amp;entsUC!$B$91&amp;" "&amp;RIGHT((I123+1000),3)&amp;" "&amp;entsUC!$B$69&amp;" "&amp;" AD "&amp;J123&amp;" "&amp;K123&amp;" "&amp;RIGHT((L123+100),2)&amp;" "&amp;M123</f>
        <v>UCN 12012 E02 Violet ❀ day 122 ❀  AD 2012 May 01 Tue</v>
      </c>
    </row>
    <row r="124" spans="1:15" ht="10.5">
      <c r="A124" s="11">
        <f t="shared" si="11"/>
        <v>123</v>
      </c>
      <c r="B124" s="11">
        <f t="shared" si="6"/>
        <v>123</v>
      </c>
      <c r="D124" s="12">
        <f>entsUC!$B$24</f>
        <v>12012</v>
      </c>
      <c r="E124" s="12" t="str">
        <f>entsUC!$B$60</f>
        <v>E</v>
      </c>
      <c r="F124" s="13">
        <f t="shared" si="7"/>
        <v>5</v>
      </c>
      <c r="G124" s="14">
        <f t="shared" si="8"/>
        <v>3</v>
      </c>
      <c r="H124" s="16" t="str">
        <f>entsUC!$B$74</f>
        <v>Blue</v>
      </c>
      <c r="I124" s="11">
        <f t="shared" si="9"/>
        <v>123</v>
      </c>
      <c r="J124" s="12" t="str">
        <f t="shared" si="10"/>
        <v>2012</v>
      </c>
      <c r="K124" s="12" t="str">
        <f>tableG!A124</f>
        <v>May</v>
      </c>
      <c r="L124" s="14">
        <f>tableG!B124</f>
        <v>2</v>
      </c>
      <c r="M124" s="12" t="str">
        <f>entsG!$B$26</f>
        <v>Wed</v>
      </c>
      <c r="O124" s="46" t="str">
        <f>"UCN "&amp;D124&amp;" "&amp;E124&amp;RIGHT((G124+100),2)&amp;" "&amp;entsUC!$B$90&amp;H124&amp;" "&amp;entsUC!$B$69&amp;" "&amp;entsUC!$B$91&amp;" "&amp;RIGHT((I124+1000),3)&amp;" "&amp;entsUC!$B$69&amp;" "&amp;" AD "&amp;J124&amp;" "&amp;K124&amp;" "&amp;RIGHT((L124+100),2)&amp;" "&amp;M124</f>
        <v>UCN 12012 E03 Blue ❀ day 123 ❀  AD 2012 May 02 Wed</v>
      </c>
    </row>
    <row r="125" spans="1:15" ht="10.5">
      <c r="A125" s="11">
        <f t="shared" si="11"/>
        <v>124</v>
      </c>
      <c r="B125" s="11">
        <f t="shared" si="6"/>
        <v>124</v>
      </c>
      <c r="D125" s="12">
        <f>entsUC!$B$24</f>
        <v>12012</v>
      </c>
      <c r="E125" s="12" t="str">
        <f>entsUC!$B$60</f>
        <v>E</v>
      </c>
      <c r="F125" s="13">
        <f t="shared" si="7"/>
        <v>5</v>
      </c>
      <c r="G125" s="14">
        <f t="shared" si="8"/>
        <v>4</v>
      </c>
      <c r="H125" s="17" t="str">
        <f>entsUC!$B$75</f>
        <v>Green</v>
      </c>
      <c r="I125" s="11">
        <f t="shared" si="9"/>
        <v>124</v>
      </c>
      <c r="J125" s="12" t="str">
        <f t="shared" si="10"/>
        <v>2012</v>
      </c>
      <c r="K125" s="12" t="str">
        <f>tableG!A125</f>
        <v>May</v>
      </c>
      <c r="L125" s="14">
        <f>tableG!B125</f>
        <v>3</v>
      </c>
      <c r="M125" s="12" t="str">
        <f>entsG!$B$27</f>
        <v>Thu</v>
      </c>
      <c r="O125" s="46" t="str">
        <f>"UCN "&amp;D125&amp;" "&amp;E125&amp;RIGHT((G125+100),2)&amp;" "&amp;entsUC!$B$90&amp;H125&amp;" "&amp;entsUC!$B$69&amp;" "&amp;entsUC!$B$91&amp;" "&amp;RIGHT((I125+1000),3)&amp;" "&amp;entsUC!$B$69&amp;" "&amp;" AD "&amp;J125&amp;" "&amp;K125&amp;" "&amp;RIGHT((L125+100),2)&amp;" "&amp;M125</f>
        <v>UCN 12012 E04 Green ❀ day 124 ❀  AD 2012 May 03 Thu</v>
      </c>
    </row>
    <row r="126" spans="1:15" ht="10.5">
      <c r="A126" s="11">
        <f t="shared" si="11"/>
        <v>125</v>
      </c>
      <c r="B126" s="11">
        <f t="shared" si="6"/>
        <v>125</v>
      </c>
      <c r="D126" s="12">
        <f>entsUC!$B$24</f>
        <v>12012</v>
      </c>
      <c r="E126" s="12" t="str">
        <f>entsUC!$B$60</f>
        <v>E</v>
      </c>
      <c r="F126" s="13">
        <f t="shared" si="7"/>
        <v>5</v>
      </c>
      <c r="G126" s="14">
        <f t="shared" si="8"/>
        <v>5</v>
      </c>
      <c r="H126" s="18" t="str">
        <f>entsUC!$B$76</f>
        <v>Yellow</v>
      </c>
      <c r="I126" s="11">
        <f t="shared" si="9"/>
        <v>125</v>
      </c>
      <c r="J126" s="12" t="str">
        <f t="shared" si="10"/>
        <v>2012</v>
      </c>
      <c r="K126" s="12" t="str">
        <f>tableG!A126</f>
        <v>May</v>
      </c>
      <c r="L126" s="14">
        <f>tableG!B126</f>
        <v>4</v>
      </c>
      <c r="M126" s="12" t="str">
        <f>entsG!$B$28</f>
        <v>Fri</v>
      </c>
      <c r="O126" s="46" t="str">
        <f>"UCN "&amp;D126&amp;" "&amp;E126&amp;RIGHT((G126+100),2)&amp;" "&amp;entsUC!$B$90&amp;H126&amp;" "&amp;entsUC!$B$69&amp;" "&amp;entsUC!$B$91&amp;" "&amp;RIGHT((I126+1000),3)&amp;" "&amp;entsUC!$B$69&amp;" "&amp;" AD "&amp;J126&amp;" "&amp;K126&amp;" "&amp;RIGHT((L126+100),2)&amp;" "&amp;M126</f>
        <v>UCN 12012 E05 Yellow ❀ day 125 ❀  AD 2012 May 04 Fri</v>
      </c>
    </row>
    <row r="127" spans="1:15" ht="10.5">
      <c r="A127" s="11">
        <f t="shared" si="11"/>
        <v>126</v>
      </c>
      <c r="B127" s="11">
        <f t="shared" si="6"/>
        <v>126</v>
      </c>
      <c r="D127" s="12">
        <f>entsUC!$B$24</f>
        <v>12012</v>
      </c>
      <c r="E127" s="12" t="str">
        <f>entsUC!$B$60</f>
        <v>E</v>
      </c>
      <c r="F127" s="13">
        <f t="shared" si="7"/>
        <v>5</v>
      </c>
      <c r="G127" s="14">
        <f t="shared" si="8"/>
        <v>6</v>
      </c>
      <c r="H127" s="19" t="str">
        <f>entsUC!$B$77</f>
        <v>Orange</v>
      </c>
      <c r="I127" s="11">
        <f t="shared" si="9"/>
        <v>126</v>
      </c>
      <c r="J127" s="12" t="str">
        <f t="shared" si="10"/>
        <v>2012</v>
      </c>
      <c r="K127" s="12" t="str">
        <f>tableG!A127</f>
        <v>May</v>
      </c>
      <c r="L127" s="14">
        <f>tableG!B127</f>
        <v>5</v>
      </c>
      <c r="M127" s="12" t="str">
        <f>entsG!$B$29</f>
        <v>Sat</v>
      </c>
      <c r="O127" s="46" t="str">
        <f>"UCN "&amp;D127&amp;" "&amp;E127&amp;RIGHT((G127+100),2)&amp;" "&amp;entsUC!$B$90&amp;H127&amp;" "&amp;entsUC!$B$69&amp;" "&amp;entsUC!$B$91&amp;" "&amp;RIGHT((I127+1000),3)&amp;" "&amp;entsUC!$B$69&amp;" "&amp;" AD "&amp;J127&amp;" "&amp;K127&amp;" "&amp;RIGHT((L127+100),2)&amp;" "&amp;M127</f>
        <v>UCN 12012 E06 Orange ❀ day 126 ❀  AD 2012 May 05 Sat</v>
      </c>
    </row>
    <row r="128" spans="1:15" ht="10.5">
      <c r="A128" s="11">
        <f t="shared" si="11"/>
        <v>127</v>
      </c>
      <c r="B128" s="11">
        <f t="shared" si="6"/>
        <v>127</v>
      </c>
      <c r="D128" s="12">
        <f>entsUC!$B$24</f>
        <v>12012</v>
      </c>
      <c r="E128" s="12" t="str">
        <f>entsUC!$B$60</f>
        <v>E</v>
      </c>
      <c r="F128" s="13">
        <f t="shared" si="7"/>
        <v>5</v>
      </c>
      <c r="G128" s="14">
        <f t="shared" si="8"/>
        <v>7</v>
      </c>
      <c r="H128" s="20" t="str">
        <f>entsUC!$B$78</f>
        <v>Red</v>
      </c>
      <c r="I128" s="11">
        <f t="shared" si="9"/>
        <v>127</v>
      </c>
      <c r="J128" s="12" t="str">
        <f t="shared" si="10"/>
        <v>2012</v>
      </c>
      <c r="K128" s="12" t="str">
        <f>tableG!A128</f>
        <v>May</v>
      </c>
      <c r="L128" s="14">
        <f>tableG!B128</f>
        <v>6</v>
      </c>
      <c r="M128" s="12" t="str">
        <f>entsG!$B$23</f>
        <v>Sun</v>
      </c>
      <c r="O128" s="46" t="str">
        <f>"UCN "&amp;D128&amp;" "&amp;E128&amp;RIGHT((G128+100),2)&amp;" "&amp;entsUC!$B$90&amp;H128&amp;" "&amp;entsUC!$B$69&amp;" "&amp;entsUC!$B$91&amp;" "&amp;RIGHT((I128+1000),3)&amp;" "&amp;entsUC!$B$69&amp;" "&amp;" AD "&amp;J128&amp;" "&amp;K128&amp;" "&amp;RIGHT((L128+100),2)&amp;" "&amp;M128</f>
        <v>UCN 12012 E07 Red ❀ day 127 ❀  AD 2012 May 06 Sun</v>
      </c>
    </row>
    <row r="129" spans="1:15" ht="10.5">
      <c r="A129" s="11">
        <f t="shared" si="11"/>
        <v>128</v>
      </c>
      <c r="B129" s="11">
        <f t="shared" si="6"/>
        <v>128</v>
      </c>
      <c r="D129" s="12">
        <f>entsUC!$B$24</f>
        <v>12012</v>
      </c>
      <c r="E129" s="12" t="str">
        <f>entsUC!$B$60</f>
        <v>E</v>
      </c>
      <c r="F129" s="13">
        <f t="shared" si="7"/>
        <v>5</v>
      </c>
      <c r="G129" s="14">
        <f t="shared" si="8"/>
        <v>8</v>
      </c>
      <c r="H129" s="12" t="str">
        <f>entsUC!$B$72</f>
        <v>White</v>
      </c>
      <c r="I129" s="11">
        <f t="shared" si="9"/>
        <v>128</v>
      </c>
      <c r="J129" s="12" t="str">
        <f t="shared" si="10"/>
        <v>2012</v>
      </c>
      <c r="K129" s="12" t="str">
        <f>tableG!A129</f>
        <v>May</v>
      </c>
      <c r="L129" s="14">
        <f>tableG!B129</f>
        <v>7</v>
      </c>
      <c r="M129" s="12" t="str">
        <f>entsG!$B$24</f>
        <v>Mon</v>
      </c>
      <c r="O129" s="46" t="str">
        <f>"UCN "&amp;D129&amp;" "&amp;E129&amp;RIGHT((G129+100),2)&amp;" "&amp;entsUC!$B$90&amp;H129&amp;" "&amp;entsUC!$B$69&amp;" "&amp;entsUC!$B$91&amp;" "&amp;RIGHT((I129+1000),3)&amp;" "&amp;entsUC!$B$69&amp;" "&amp;" AD "&amp;J129&amp;" "&amp;K129&amp;" "&amp;RIGHT((L129+100),2)&amp;" "&amp;M129</f>
        <v>UCN 12012 E08 White ❀ day 128 ❀  AD 2012 May 07 Mon</v>
      </c>
    </row>
    <row r="130" spans="1:15" ht="10.5">
      <c r="A130" s="11">
        <f t="shared" si="11"/>
        <v>129</v>
      </c>
      <c r="B130" s="11">
        <f t="shared" si="6"/>
        <v>129</v>
      </c>
      <c r="D130" s="12">
        <f>entsUC!$B$24</f>
        <v>12012</v>
      </c>
      <c r="E130" s="12" t="str">
        <f>entsUC!$B$60</f>
        <v>E</v>
      </c>
      <c r="F130" s="13">
        <f t="shared" si="7"/>
        <v>5</v>
      </c>
      <c r="G130" s="14">
        <f t="shared" si="8"/>
        <v>9</v>
      </c>
      <c r="H130" s="15" t="str">
        <f>entsUC!$B$73</f>
        <v>Violet</v>
      </c>
      <c r="I130" s="11">
        <f t="shared" si="9"/>
        <v>129</v>
      </c>
      <c r="J130" s="12" t="str">
        <f t="shared" si="10"/>
        <v>2012</v>
      </c>
      <c r="K130" s="12" t="str">
        <f>tableG!A130</f>
        <v>May</v>
      </c>
      <c r="L130" s="14">
        <f>tableG!B130</f>
        <v>8</v>
      </c>
      <c r="M130" s="12" t="str">
        <f>entsG!$B$25</f>
        <v>Tue</v>
      </c>
      <c r="O130" s="46" t="str">
        <f>"UCN "&amp;D130&amp;" "&amp;E130&amp;RIGHT((G130+100),2)&amp;" "&amp;entsUC!$B$90&amp;H130&amp;" "&amp;entsUC!$B$69&amp;" "&amp;entsUC!$B$91&amp;" "&amp;RIGHT((I130+1000),3)&amp;" "&amp;entsUC!$B$69&amp;" "&amp;" AD "&amp;J130&amp;" "&amp;K130&amp;" "&amp;RIGHT((L130+100),2)&amp;" "&amp;M130</f>
        <v>UCN 12012 E09 Violet ❀ day 129 ❀  AD 2012 May 08 Tue</v>
      </c>
    </row>
    <row r="131" spans="1:15" ht="10.5">
      <c r="A131" s="11">
        <f t="shared" si="11"/>
        <v>130</v>
      </c>
      <c r="B131" s="11">
        <f aca="true" t="shared" si="12" ref="B131:B194">A131</f>
        <v>130</v>
      </c>
      <c r="D131" s="12">
        <f>entsUC!$B$24</f>
        <v>12012</v>
      </c>
      <c r="E131" s="12" t="str">
        <f>entsUC!$B$60</f>
        <v>E</v>
      </c>
      <c r="F131" s="13">
        <f aca="true" t="shared" si="13" ref="F131:F194">IF(CEILING(B131/30,1)&lt;12,CEILING(B131/30,1),12)</f>
        <v>5</v>
      </c>
      <c r="G131" s="14">
        <f aca="true" t="shared" si="14" ref="G131:G194">B131-(F131*30)+30</f>
        <v>10</v>
      </c>
      <c r="H131" s="16" t="str">
        <f>entsUC!$B$74</f>
        <v>Blue</v>
      </c>
      <c r="I131" s="11">
        <f aca="true" t="shared" si="15" ref="I131:I194">B131</f>
        <v>130</v>
      </c>
      <c r="J131" s="12" t="str">
        <f aca="true" t="shared" si="16" ref="J131:J194">RIGHT(D131,4)</f>
        <v>2012</v>
      </c>
      <c r="K131" s="12" t="str">
        <f>tableG!A131</f>
        <v>May</v>
      </c>
      <c r="L131" s="14">
        <f>tableG!B131</f>
        <v>9</v>
      </c>
      <c r="M131" s="12" t="str">
        <f>entsG!$B$26</f>
        <v>Wed</v>
      </c>
      <c r="O131" s="46" t="str">
        <f>"UCN "&amp;D131&amp;" "&amp;E131&amp;RIGHT((G131+100),2)&amp;" "&amp;entsUC!$B$90&amp;H131&amp;" "&amp;entsUC!$B$69&amp;" "&amp;entsUC!$B$91&amp;" "&amp;RIGHT((I131+1000),3)&amp;" "&amp;entsUC!$B$69&amp;" "&amp;" AD "&amp;J131&amp;" "&amp;K131&amp;" "&amp;RIGHT((L131+100),2)&amp;" "&amp;M131</f>
        <v>UCN 12012 E10 Blue ❀ day 130 ❀  AD 2012 May 09 Wed</v>
      </c>
    </row>
    <row r="132" spans="1:15" ht="10.5">
      <c r="A132" s="11">
        <f aca="true" t="shared" si="17" ref="A132:A195">A131+1</f>
        <v>131</v>
      </c>
      <c r="B132" s="11">
        <f t="shared" si="12"/>
        <v>131</v>
      </c>
      <c r="D132" s="12">
        <f>entsUC!$B$24</f>
        <v>12012</v>
      </c>
      <c r="E132" s="12" t="str">
        <f>entsUC!$B$60</f>
        <v>E</v>
      </c>
      <c r="F132" s="13">
        <f t="shared" si="13"/>
        <v>5</v>
      </c>
      <c r="G132" s="14">
        <f t="shared" si="14"/>
        <v>11</v>
      </c>
      <c r="H132" s="17" t="str">
        <f>entsUC!$B$75</f>
        <v>Green</v>
      </c>
      <c r="I132" s="11">
        <f t="shared" si="15"/>
        <v>131</v>
      </c>
      <c r="J132" s="12" t="str">
        <f t="shared" si="16"/>
        <v>2012</v>
      </c>
      <c r="K132" s="12" t="str">
        <f>tableG!A132</f>
        <v>May</v>
      </c>
      <c r="L132" s="14">
        <f>tableG!B132</f>
        <v>10</v>
      </c>
      <c r="M132" s="12" t="str">
        <f>entsG!$B$27</f>
        <v>Thu</v>
      </c>
      <c r="O132" s="46" t="str">
        <f>"UCN "&amp;D132&amp;" "&amp;E132&amp;RIGHT((G132+100),2)&amp;" "&amp;entsUC!$B$90&amp;H132&amp;" "&amp;entsUC!$B$69&amp;" "&amp;entsUC!$B$91&amp;" "&amp;RIGHT((I132+1000),3)&amp;" "&amp;entsUC!$B$69&amp;" "&amp;" AD "&amp;J132&amp;" "&amp;K132&amp;" "&amp;RIGHT((L132+100),2)&amp;" "&amp;M132</f>
        <v>UCN 12012 E11 Green ❀ day 131 ❀  AD 2012 May 10 Thu</v>
      </c>
    </row>
    <row r="133" spans="1:15" ht="10.5">
      <c r="A133" s="11">
        <f t="shared" si="17"/>
        <v>132</v>
      </c>
      <c r="B133" s="11">
        <f t="shared" si="12"/>
        <v>132</v>
      </c>
      <c r="D133" s="12">
        <f>entsUC!$B$24</f>
        <v>12012</v>
      </c>
      <c r="E133" s="12" t="str">
        <f>entsUC!$B$60</f>
        <v>E</v>
      </c>
      <c r="F133" s="13">
        <f t="shared" si="13"/>
        <v>5</v>
      </c>
      <c r="G133" s="14">
        <f t="shared" si="14"/>
        <v>12</v>
      </c>
      <c r="H133" s="18" t="str">
        <f>entsUC!$B$76</f>
        <v>Yellow</v>
      </c>
      <c r="I133" s="11">
        <f t="shared" si="15"/>
        <v>132</v>
      </c>
      <c r="J133" s="12" t="str">
        <f t="shared" si="16"/>
        <v>2012</v>
      </c>
      <c r="K133" s="12" t="str">
        <f>tableG!A133</f>
        <v>May</v>
      </c>
      <c r="L133" s="14">
        <f>tableG!B133</f>
        <v>11</v>
      </c>
      <c r="M133" s="12" t="str">
        <f>entsG!$B$28</f>
        <v>Fri</v>
      </c>
      <c r="O133" s="46" t="str">
        <f>"UCN "&amp;D133&amp;" "&amp;E133&amp;RIGHT((G133+100),2)&amp;" "&amp;entsUC!$B$90&amp;H133&amp;" "&amp;entsUC!$B$69&amp;" "&amp;entsUC!$B$91&amp;" "&amp;RIGHT((I133+1000),3)&amp;" "&amp;entsUC!$B$69&amp;" "&amp;" AD "&amp;J133&amp;" "&amp;K133&amp;" "&amp;RIGHT((L133+100),2)&amp;" "&amp;M133</f>
        <v>UCN 12012 E12 Yellow ❀ day 132 ❀  AD 2012 May 11 Fri</v>
      </c>
    </row>
    <row r="134" spans="1:15" ht="10.5">
      <c r="A134" s="11">
        <f t="shared" si="17"/>
        <v>133</v>
      </c>
      <c r="B134" s="11">
        <f t="shared" si="12"/>
        <v>133</v>
      </c>
      <c r="D134" s="12">
        <f>entsUC!$B$24</f>
        <v>12012</v>
      </c>
      <c r="E134" s="12" t="str">
        <f>entsUC!$B$60</f>
        <v>E</v>
      </c>
      <c r="F134" s="13">
        <f t="shared" si="13"/>
        <v>5</v>
      </c>
      <c r="G134" s="14">
        <f t="shared" si="14"/>
        <v>13</v>
      </c>
      <c r="H134" s="19" t="str">
        <f>entsUC!$B$77</f>
        <v>Orange</v>
      </c>
      <c r="I134" s="11">
        <f t="shared" si="15"/>
        <v>133</v>
      </c>
      <c r="J134" s="12" t="str">
        <f t="shared" si="16"/>
        <v>2012</v>
      </c>
      <c r="K134" s="12" t="str">
        <f>tableG!A134</f>
        <v>May</v>
      </c>
      <c r="L134" s="14">
        <f>tableG!B134</f>
        <v>12</v>
      </c>
      <c r="M134" s="12" t="str">
        <f>entsG!$B$29</f>
        <v>Sat</v>
      </c>
      <c r="O134" s="46" t="str">
        <f>"UCN "&amp;D134&amp;" "&amp;E134&amp;RIGHT((G134+100),2)&amp;" "&amp;entsUC!$B$90&amp;H134&amp;" "&amp;entsUC!$B$69&amp;" "&amp;entsUC!$B$91&amp;" "&amp;RIGHT((I134+1000),3)&amp;" "&amp;entsUC!$B$69&amp;" "&amp;" AD "&amp;J134&amp;" "&amp;K134&amp;" "&amp;RIGHT((L134+100),2)&amp;" "&amp;M134</f>
        <v>UCN 12012 E13 Orange ❀ day 133 ❀  AD 2012 May 12 Sat</v>
      </c>
    </row>
    <row r="135" spans="1:15" ht="10.5">
      <c r="A135" s="11">
        <f t="shared" si="17"/>
        <v>134</v>
      </c>
      <c r="B135" s="11">
        <f t="shared" si="12"/>
        <v>134</v>
      </c>
      <c r="D135" s="12">
        <f>entsUC!$B$24</f>
        <v>12012</v>
      </c>
      <c r="E135" s="12" t="str">
        <f>entsUC!$B$60</f>
        <v>E</v>
      </c>
      <c r="F135" s="13">
        <f t="shared" si="13"/>
        <v>5</v>
      </c>
      <c r="G135" s="14">
        <f t="shared" si="14"/>
        <v>14</v>
      </c>
      <c r="H135" s="20" t="str">
        <f>entsUC!$B$78</f>
        <v>Red</v>
      </c>
      <c r="I135" s="11">
        <f t="shared" si="15"/>
        <v>134</v>
      </c>
      <c r="J135" s="12" t="str">
        <f t="shared" si="16"/>
        <v>2012</v>
      </c>
      <c r="K135" s="12" t="str">
        <f>tableG!A135</f>
        <v>May</v>
      </c>
      <c r="L135" s="14">
        <f>tableG!B135</f>
        <v>13</v>
      </c>
      <c r="M135" s="12" t="str">
        <f>entsG!$B$23</f>
        <v>Sun</v>
      </c>
      <c r="O135" s="46" t="str">
        <f>"UCN "&amp;D135&amp;" "&amp;E135&amp;RIGHT((G135+100),2)&amp;" "&amp;entsUC!$B$90&amp;H135&amp;" "&amp;entsUC!$B$69&amp;" "&amp;entsUC!$B$91&amp;" "&amp;RIGHT((I135+1000),3)&amp;" "&amp;entsUC!$B$69&amp;" "&amp;" AD "&amp;J135&amp;" "&amp;K135&amp;" "&amp;RIGHT((L135+100),2)&amp;" "&amp;M135</f>
        <v>UCN 12012 E14 Red ❀ day 134 ❀  AD 2012 May 13 Sun</v>
      </c>
    </row>
    <row r="136" spans="1:15" ht="10.5">
      <c r="A136" s="11">
        <f t="shared" si="17"/>
        <v>135</v>
      </c>
      <c r="B136" s="11">
        <f t="shared" si="12"/>
        <v>135</v>
      </c>
      <c r="D136" s="12">
        <f>entsUC!$B$24</f>
        <v>12012</v>
      </c>
      <c r="E136" s="12" t="str">
        <f>entsUC!$B$60</f>
        <v>E</v>
      </c>
      <c r="F136" s="13">
        <f t="shared" si="13"/>
        <v>5</v>
      </c>
      <c r="G136" s="14">
        <f t="shared" si="14"/>
        <v>15</v>
      </c>
      <c r="H136" s="12" t="str">
        <f>entsUC!$B$72</f>
        <v>White</v>
      </c>
      <c r="I136" s="11">
        <f t="shared" si="15"/>
        <v>135</v>
      </c>
      <c r="J136" s="12" t="str">
        <f t="shared" si="16"/>
        <v>2012</v>
      </c>
      <c r="K136" s="12" t="str">
        <f>tableG!A136</f>
        <v>May</v>
      </c>
      <c r="L136" s="14">
        <f>tableG!B136</f>
        <v>14</v>
      </c>
      <c r="M136" s="12" t="str">
        <f>entsG!$B$24</f>
        <v>Mon</v>
      </c>
      <c r="O136" s="46" t="str">
        <f>"UCN "&amp;D136&amp;" "&amp;E136&amp;RIGHT((G136+100),2)&amp;" "&amp;entsUC!$B$90&amp;H136&amp;" "&amp;entsUC!$B$69&amp;" "&amp;entsUC!$B$91&amp;" "&amp;RIGHT((I136+1000),3)&amp;" "&amp;entsUC!$B$69&amp;" "&amp;" AD "&amp;J136&amp;" "&amp;K136&amp;" "&amp;RIGHT((L136+100),2)&amp;" "&amp;M136</f>
        <v>UCN 12012 E15 White ❀ day 135 ❀  AD 2012 May 14 Mon</v>
      </c>
    </row>
    <row r="137" spans="1:15" ht="10.5">
      <c r="A137" s="11">
        <f t="shared" si="17"/>
        <v>136</v>
      </c>
      <c r="B137" s="11">
        <f t="shared" si="12"/>
        <v>136</v>
      </c>
      <c r="D137" s="12">
        <f>entsUC!$B$24</f>
        <v>12012</v>
      </c>
      <c r="E137" s="12" t="str">
        <f>entsUC!$B$60</f>
        <v>E</v>
      </c>
      <c r="F137" s="13">
        <f t="shared" si="13"/>
        <v>5</v>
      </c>
      <c r="G137" s="14">
        <f t="shared" si="14"/>
        <v>16</v>
      </c>
      <c r="H137" s="15" t="str">
        <f>entsUC!$B$73</f>
        <v>Violet</v>
      </c>
      <c r="I137" s="11">
        <f t="shared" si="15"/>
        <v>136</v>
      </c>
      <c r="J137" s="12" t="str">
        <f t="shared" si="16"/>
        <v>2012</v>
      </c>
      <c r="K137" s="12" t="str">
        <f>tableG!A137</f>
        <v>May</v>
      </c>
      <c r="L137" s="14">
        <f>tableG!B137</f>
        <v>15</v>
      </c>
      <c r="M137" s="12" t="str">
        <f>entsG!$B$25</f>
        <v>Tue</v>
      </c>
      <c r="O137" s="46" t="str">
        <f>"UCN "&amp;D137&amp;" "&amp;E137&amp;RIGHT((G137+100),2)&amp;" "&amp;entsUC!$B$90&amp;H137&amp;" "&amp;entsUC!$B$69&amp;" "&amp;entsUC!$B$91&amp;" "&amp;RIGHT((I137+1000),3)&amp;" "&amp;entsUC!$B$69&amp;" "&amp;" AD "&amp;J137&amp;" "&amp;K137&amp;" "&amp;RIGHT((L137+100),2)&amp;" "&amp;M137</f>
        <v>UCN 12012 E16 Violet ❀ day 136 ❀  AD 2012 May 15 Tue</v>
      </c>
    </row>
    <row r="138" spans="1:15" ht="10.5">
      <c r="A138" s="11">
        <f t="shared" si="17"/>
        <v>137</v>
      </c>
      <c r="B138" s="11">
        <f t="shared" si="12"/>
        <v>137</v>
      </c>
      <c r="D138" s="12">
        <f>entsUC!$B$24</f>
        <v>12012</v>
      </c>
      <c r="E138" s="12" t="str">
        <f>entsUC!$B$60</f>
        <v>E</v>
      </c>
      <c r="F138" s="13">
        <f t="shared" si="13"/>
        <v>5</v>
      </c>
      <c r="G138" s="14">
        <f t="shared" si="14"/>
        <v>17</v>
      </c>
      <c r="H138" s="16" t="str">
        <f>entsUC!$B$74</f>
        <v>Blue</v>
      </c>
      <c r="I138" s="11">
        <f t="shared" si="15"/>
        <v>137</v>
      </c>
      <c r="J138" s="12" t="str">
        <f t="shared" si="16"/>
        <v>2012</v>
      </c>
      <c r="K138" s="12" t="str">
        <f>tableG!A138</f>
        <v>May</v>
      </c>
      <c r="L138" s="14">
        <f>tableG!B138</f>
        <v>16</v>
      </c>
      <c r="M138" s="12" t="str">
        <f>entsG!$B$26</f>
        <v>Wed</v>
      </c>
      <c r="O138" s="46" t="str">
        <f>"UCN "&amp;D138&amp;" "&amp;E138&amp;RIGHT((G138+100),2)&amp;" "&amp;entsUC!$B$90&amp;H138&amp;" "&amp;entsUC!$B$69&amp;" "&amp;entsUC!$B$91&amp;" "&amp;RIGHT((I138+1000),3)&amp;" "&amp;entsUC!$B$69&amp;" "&amp;" AD "&amp;J138&amp;" "&amp;K138&amp;" "&amp;RIGHT((L138+100),2)&amp;" "&amp;M138</f>
        <v>UCN 12012 E17 Blue ❀ day 137 ❀  AD 2012 May 16 Wed</v>
      </c>
    </row>
    <row r="139" spans="1:15" ht="10.5">
      <c r="A139" s="11">
        <f t="shared" si="17"/>
        <v>138</v>
      </c>
      <c r="B139" s="11">
        <f t="shared" si="12"/>
        <v>138</v>
      </c>
      <c r="D139" s="12">
        <f>entsUC!$B$24</f>
        <v>12012</v>
      </c>
      <c r="E139" s="12" t="str">
        <f>entsUC!$B$60</f>
        <v>E</v>
      </c>
      <c r="F139" s="13">
        <f t="shared" si="13"/>
        <v>5</v>
      </c>
      <c r="G139" s="14">
        <f t="shared" si="14"/>
        <v>18</v>
      </c>
      <c r="H139" s="17" t="str">
        <f>entsUC!$B$75</f>
        <v>Green</v>
      </c>
      <c r="I139" s="11">
        <f t="shared" si="15"/>
        <v>138</v>
      </c>
      <c r="J139" s="12" t="str">
        <f t="shared" si="16"/>
        <v>2012</v>
      </c>
      <c r="K139" s="12" t="str">
        <f>tableG!A139</f>
        <v>May</v>
      </c>
      <c r="L139" s="14">
        <f>tableG!B139</f>
        <v>17</v>
      </c>
      <c r="M139" s="12" t="str">
        <f>entsG!$B$27</f>
        <v>Thu</v>
      </c>
      <c r="O139" s="46" t="str">
        <f>"UCN "&amp;D139&amp;" "&amp;E139&amp;RIGHT((G139+100),2)&amp;" "&amp;entsUC!$B$90&amp;H139&amp;" "&amp;entsUC!$B$69&amp;" "&amp;entsUC!$B$91&amp;" "&amp;RIGHT((I139+1000),3)&amp;" "&amp;entsUC!$B$69&amp;" "&amp;" AD "&amp;J139&amp;" "&amp;K139&amp;" "&amp;RIGHT((L139+100),2)&amp;" "&amp;M139</f>
        <v>UCN 12012 E18 Green ❀ day 138 ❀  AD 2012 May 17 Thu</v>
      </c>
    </row>
    <row r="140" spans="1:15" ht="10.5">
      <c r="A140" s="11">
        <f t="shared" si="17"/>
        <v>139</v>
      </c>
      <c r="B140" s="11">
        <f t="shared" si="12"/>
        <v>139</v>
      </c>
      <c r="D140" s="12">
        <f>entsUC!$B$24</f>
        <v>12012</v>
      </c>
      <c r="E140" s="12" t="str">
        <f>entsUC!$B$60</f>
        <v>E</v>
      </c>
      <c r="F140" s="13">
        <f t="shared" si="13"/>
        <v>5</v>
      </c>
      <c r="G140" s="14">
        <f t="shared" si="14"/>
        <v>19</v>
      </c>
      <c r="H140" s="18" t="str">
        <f>entsUC!$B$76</f>
        <v>Yellow</v>
      </c>
      <c r="I140" s="11">
        <f t="shared" si="15"/>
        <v>139</v>
      </c>
      <c r="J140" s="12" t="str">
        <f t="shared" si="16"/>
        <v>2012</v>
      </c>
      <c r="K140" s="12" t="str">
        <f>tableG!A140</f>
        <v>May</v>
      </c>
      <c r="L140" s="14">
        <f>tableG!B140</f>
        <v>18</v>
      </c>
      <c r="M140" s="12" t="str">
        <f>entsG!$B$28</f>
        <v>Fri</v>
      </c>
      <c r="O140" s="46" t="str">
        <f>"UCN "&amp;D140&amp;" "&amp;E140&amp;RIGHT((G140+100),2)&amp;" "&amp;entsUC!$B$90&amp;H140&amp;" "&amp;entsUC!$B$69&amp;" "&amp;entsUC!$B$91&amp;" "&amp;RIGHT((I140+1000),3)&amp;" "&amp;entsUC!$B$69&amp;" "&amp;" AD "&amp;J140&amp;" "&amp;K140&amp;" "&amp;RIGHT((L140+100),2)&amp;" "&amp;M140</f>
        <v>UCN 12012 E19 Yellow ❀ day 139 ❀  AD 2012 May 18 Fri</v>
      </c>
    </row>
    <row r="141" spans="1:15" ht="10.5">
      <c r="A141" s="11">
        <f t="shared" si="17"/>
        <v>140</v>
      </c>
      <c r="B141" s="11">
        <f t="shared" si="12"/>
        <v>140</v>
      </c>
      <c r="D141" s="12">
        <f>entsUC!$B$24</f>
        <v>12012</v>
      </c>
      <c r="E141" s="12" t="str">
        <f>entsUC!$B$60</f>
        <v>E</v>
      </c>
      <c r="F141" s="13">
        <f t="shared" si="13"/>
        <v>5</v>
      </c>
      <c r="G141" s="14">
        <f t="shared" si="14"/>
        <v>20</v>
      </c>
      <c r="H141" s="19" t="str">
        <f>entsUC!$B$77</f>
        <v>Orange</v>
      </c>
      <c r="I141" s="11">
        <f t="shared" si="15"/>
        <v>140</v>
      </c>
      <c r="J141" s="12" t="str">
        <f t="shared" si="16"/>
        <v>2012</v>
      </c>
      <c r="K141" s="12" t="str">
        <f>tableG!A141</f>
        <v>May</v>
      </c>
      <c r="L141" s="14">
        <f>tableG!B141</f>
        <v>19</v>
      </c>
      <c r="M141" s="12" t="str">
        <f>entsG!$B$29</f>
        <v>Sat</v>
      </c>
      <c r="O141" s="46" t="str">
        <f>"UCN "&amp;D141&amp;" "&amp;E141&amp;RIGHT((G141+100),2)&amp;" "&amp;entsUC!$B$90&amp;H141&amp;" "&amp;entsUC!$B$69&amp;" "&amp;entsUC!$B$91&amp;" "&amp;RIGHT((I141+1000),3)&amp;" "&amp;entsUC!$B$69&amp;" "&amp;" AD "&amp;J141&amp;" "&amp;K141&amp;" "&amp;RIGHT((L141+100),2)&amp;" "&amp;M141</f>
        <v>UCN 12012 E20 Orange ❀ day 140 ❀  AD 2012 May 19 Sat</v>
      </c>
    </row>
    <row r="142" spans="1:15" ht="10.5">
      <c r="A142" s="11">
        <f t="shared" si="17"/>
        <v>141</v>
      </c>
      <c r="B142" s="11">
        <f t="shared" si="12"/>
        <v>141</v>
      </c>
      <c r="D142" s="12">
        <f>entsUC!$B$24</f>
        <v>12012</v>
      </c>
      <c r="E142" s="12" t="str">
        <f>entsUC!$B$60</f>
        <v>E</v>
      </c>
      <c r="F142" s="13">
        <f t="shared" si="13"/>
        <v>5</v>
      </c>
      <c r="G142" s="14">
        <f t="shared" si="14"/>
        <v>21</v>
      </c>
      <c r="H142" s="20" t="str">
        <f>entsUC!$B$78</f>
        <v>Red</v>
      </c>
      <c r="I142" s="11">
        <f t="shared" si="15"/>
        <v>141</v>
      </c>
      <c r="J142" s="12" t="str">
        <f t="shared" si="16"/>
        <v>2012</v>
      </c>
      <c r="K142" s="12" t="str">
        <f>tableG!A142</f>
        <v>May</v>
      </c>
      <c r="L142" s="14">
        <f>tableG!B142</f>
        <v>20</v>
      </c>
      <c r="M142" s="12" t="str">
        <f>entsG!$B$23</f>
        <v>Sun</v>
      </c>
      <c r="O142" s="46" t="str">
        <f>"UCN "&amp;D142&amp;" "&amp;E142&amp;RIGHT((G142+100),2)&amp;" "&amp;entsUC!$B$90&amp;H142&amp;" "&amp;entsUC!$B$69&amp;" "&amp;entsUC!$B$91&amp;" "&amp;RIGHT((I142+1000),3)&amp;" "&amp;entsUC!$B$69&amp;" "&amp;" AD "&amp;J142&amp;" "&amp;K142&amp;" "&amp;RIGHT((L142+100),2)&amp;" "&amp;M142</f>
        <v>UCN 12012 E21 Red ❀ day 141 ❀  AD 2012 May 20 Sun</v>
      </c>
    </row>
    <row r="143" spans="1:15" ht="10.5">
      <c r="A143" s="11">
        <f t="shared" si="17"/>
        <v>142</v>
      </c>
      <c r="B143" s="11">
        <f t="shared" si="12"/>
        <v>142</v>
      </c>
      <c r="D143" s="12">
        <f>entsUC!$B$24</f>
        <v>12012</v>
      </c>
      <c r="E143" s="12" t="str">
        <f>entsUC!$B$60</f>
        <v>E</v>
      </c>
      <c r="F143" s="13">
        <f t="shared" si="13"/>
        <v>5</v>
      </c>
      <c r="G143" s="14">
        <f t="shared" si="14"/>
        <v>22</v>
      </c>
      <c r="H143" s="12" t="str">
        <f>entsUC!$B$72</f>
        <v>White</v>
      </c>
      <c r="I143" s="11">
        <f t="shared" si="15"/>
        <v>142</v>
      </c>
      <c r="J143" s="12" t="str">
        <f t="shared" si="16"/>
        <v>2012</v>
      </c>
      <c r="K143" s="12" t="str">
        <f>tableG!A143</f>
        <v>May</v>
      </c>
      <c r="L143" s="14">
        <f>tableG!B143</f>
        <v>21</v>
      </c>
      <c r="M143" s="12" t="str">
        <f>entsG!$B$24</f>
        <v>Mon</v>
      </c>
      <c r="O143" s="46" t="str">
        <f>"UCN "&amp;D143&amp;" "&amp;E143&amp;RIGHT((G143+100),2)&amp;" "&amp;entsUC!$B$90&amp;H143&amp;" "&amp;entsUC!$B$69&amp;" "&amp;entsUC!$B$91&amp;" "&amp;RIGHT((I143+1000),3)&amp;" "&amp;entsUC!$B$69&amp;" "&amp;" AD "&amp;J143&amp;" "&amp;K143&amp;" "&amp;RIGHT((L143+100),2)&amp;" "&amp;M143</f>
        <v>UCN 12012 E22 White ❀ day 142 ❀  AD 2012 May 21 Mon</v>
      </c>
    </row>
    <row r="144" spans="1:15" ht="10.5">
      <c r="A144" s="11">
        <f t="shared" si="17"/>
        <v>143</v>
      </c>
      <c r="B144" s="11">
        <f t="shared" si="12"/>
        <v>143</v>
      </c>
      <c r="D144" s="12">
        <f>entsUC!$B$24</f>
        <v>12012</v>
      </c>
      <c r="E144" s="12" t="str">
        <f>entsUC!$B$60</f>
        <v>E</v>
      </c>
      <c r="F144" s="13">
        <f t="shared" si="13"/>
        <v>5</v>
      </c>
      <c r="G144" s="14">
        <f t="shared" si="14"/>
        <v>23</v>
      </c>
      <c r="H144" s="15" t="str">
        <f>entsUC!$B$73</f>
        <v>Violet</v>
      </c>
      <c r="I144" s="11">
        <f t="shared" si="15"/>
        <v>143</v>
      </c>
      <c r="J144" s="12" t="str">
        <f t="shared" si="16"/>
        <v>2012</v>
      </c>
      <c r="K144" s="12" t="str">
        <f>tableG!A144</f>
        <v>May</v>
      </c>
      <c r="L144" s="14">
        <f>tableG!B144</f>
        <v>22</v>
      </c>
      <c r="M144" s="12" t="str">
        <f>entsG!$B$25</f>
        <v>Tue</v>
      </c>
      <c r="O144" s="46" t="str">
        <f>"UCN "&amp;D144&amp;" "&amp;E144&amp;RIGHT((G144+100),2)&amp;" "&amp;entsUC!$B$90&amp;H144&amp;" "&amp;entsUC!$B$69&amp;" "&amp;entsUC!$B$91&amp;" "&amp;RIGHT((I144+1000),3)&amp;" "&amp;entsUC!$B$69&amp;" "&amp;" AD "&amp;J144&amp;" "&amp;K144&amp;" "&amp;RIGHT((L144+100),2)&amp;" "&amp;M144</f>
        <v>UCN 12012 E23 Violet ❀ day 143 ❀  AD 2012 May 22 Tue</v>
      </c>
    </row>
    <row r="145" spans="1:15" ht="10.5">
      <c r="A145" s="11">
        <f t="shared" si="17"/>
        <v>144</v>
      </c>
      <c r="B145" s="11">
        <f t="shared" si="12"/>
        <v>144</v>
      </c>
      <c r="D145" s="12">
        <f>entsUC!$B$24</f>
        <v>12012</v>
      </c>
      <c r="E145" s="12" t="str">
        <f>entsUC!$B$60</f>
        <v>E</v>
      </c>
      <c r="F145" s="13">
        <f t="shared" si="13"/>
        <v>5</v>
      </c>
      <c r="G145" s="14">
        <f t="shared" si="14"/>
        <v>24</v>
      </c>
      <c r="H145" s="16" t="str">
        <f>entsUC!$B$74</f>
        <v>Blue</v>
      </c>
      <c r="I145" s="11">
        <f t="shared" si="15"/>
        <v>144</v>
      </c>
      <c r="J145" s="12" t="str">
        <f t="shared" si="16"/>
        <v>2012</v>
      </c>
      <c r="K145" s="12" t="str">
        <f>tableG!A145</f>
        <v>May</v>
      </c>
      <c r="L145" s="14">
        <f>tableG!B145</f>
        <v>23</v>
      </c>
      <c r="M145" s="12" t="str">
        <f>entsG!$B$26</f>
        <v>Wed</v>
      </c>
      <c r="O145" s="46" t="str">
        <f>"UCN "&amp;D145&amp;" "&amp;E145&amp;RIGHT((G145+100),2)&amp;" "&amp;entsUC!$B$90&amp;H145&amp;" "&amp;entsUC!$B$69&amp;" "&amp;entsUC!$B$91&amp;" "&amp;RIGHT((I145+1000),3)&amp;" "&amp;entsUC!$B$69&amp;" "&amp;" AD "&amp;J145&amp;" "&amp;K145&amp;" "&amp;RIGHT((L145+100),2)&amp;" "&amp;M145</f>
        <v>UCN 12012 E24 Blue ❀ day 144 ❀  AD 2012 May 23 Wed</v>
      </c>
    </row>
    <row r="146" spans="1:15" ht="10.5">
      <c r="A146" s="11">
        <f t="shared" si="17"/>
        <v>145</v>
      </c>
      <c r="B146" s="11">
        <f t="shared" si="12"/>
        <v>145</v>
      </c>
      <c r="D146" s="12">
        <f>entsUC!$B$24</f>
        <v>12012</v>
      </c>
      <c r="E146" s="12" t="str">
        <f>entsUC!$B$60</f>
        <v>E</v>
      </c>
      <c r="F146" s="13">
        <f t="shared" si="13"/>
        <v>5</v>
      </c>
      <c r="G146" s="14">
        <f t="shared" si="14"/>
        <v>25</v>
      </c>
      <c r="H146" s="17" t="str">
        <f>entsUC!$B$75</f>
        <v>Green</v>
      </c>
      <c r="I146" s="11">
        <f t="shared" si="15"/>
        <v>145</v>
      </c>
      <c r="J146" s="12" t="str">
        <f t="shared" si="16"/>
        <v>2012</v>
      </c>
      <c r="K146" s="12" t="str">
        <f>tableG!A146</f>
        <v>May</v>
      </c>
      <c r="L146" s="14">
        <f>tableG!B146</f>
        <v>24</v>
      </c>
      <c r="M146" s="12" t="str">
        <f>entsG!$B$27</f>
        <v>Thu</v>
      </c>
      <c r="O146" s="46" t="str">
        <f>"UCN "&amp;D146&amp;" "&amp;E146&amp;RIGHT((G146+100),2)&amp;" "&amp;entsUC!$B$90&amp;H146&amp;" "&amp;entsUC!$B$69&amp;" "&amp;entsUC!$B$91&amp;" "&amp;RIGHT((I146+1000),3)&amp;" "&amp;entsUC!$B$69&amp;" "&amp;" AD "&amp;J146&amp;" "&amp;K146&amp;" "&amp;RIGHT((L146+100),2)&amp;" "&amp;M146</f>
        <v>UCN 12012 E25 Green ❀ day 145 ❀  AD 2012 May 24 Thu</v>
      </c>
    </row>
    <row r="147" spans="1:15" ht="10.5">
      <c r="A147" s="11">
        <f t="shared" si="17"/>
        <v>146</v>
      </c>
      <c r="B147" s="11">
        <f t="shared" si="12"/>
        <v>146</v>
      </c>
      <c r="D147" s="12">
        <f>entsUC!$B$24</f>
        <v>12012</v>
      </c>
      <c r="E147" s="12" t="str">
        <f>entsUC!$B$60</f>
        <v>E</v>
      </c>
      <c r="F147" s="13">
        <f t="shared" si="13"/>
        <v>5</v>
      </c>
      <c r="G147" s="14">
        <f t="shared" si="14"/>
        <v>26</v>
      </c>
      <c r="H147" s="18" t="str">
        <f>entsUC!$B$76</f>
        <v>Yellow</v>
      </c>
      <c r="I147" s="11">
        <f t="shared" si="15"/>
        <v>146</v>
      </c>
      <c r="J147" s="12" t="str">
        <f t="shared" si="16"/>
        <v>2012</v>
      </c>
      <c r="K147" s="12" t="str">
        <f>tableG!A147</f>
        <v>May</v>
      </c>
      <c r="L147" s="14">
        <f>tableG!B147</f>
        <v>25</v>
      </c>
      <c r="M147" s="12" t="str">
        <f>entsG!$B$28</f>
        <v>Fri</v>
      </c>
      <c r="O147" s="46" t="str">
        <f>"UCN "&amp;D147&amp;" "&amp;E147&amp;RIGHT((G147+100),2)&amp;" "&amp;entsUC!$B$90&amp;H147&amp;" "&amp;entsUC!$B$69&amp;" "&amp;entsUC!$B$91&amp;" "&amp;RIGHT((I147+1000),3)&amp;" "&amp;entsUC!$B$69&amp;" "&amp;" AD "&amp;J147&amp;" "&amp;K147&amp;" "&amp;RIGHT((L147+100),2)&amp;" "&amp;M147</f>
        <v>UCN 12012 E26 Yellow ❀ day 146 ❀  AD 2012 May 25 Fri</v>
      </c>
    </row>
    <row r="148" spans="1:15" ht="10.5">
      <c r="A148" s="11">
        <f t="shared" si="17"/>
        <v>147</v>
      </c>
      <c r="B148" s="11">
        <f t="shared" si="12"/>
        <v>147</v>
      </c>
      <c r="D148" s="12">
        <f>entsUC!$B$24</f>
        <v>12012</v>
      </c>
      <c r="E148" s="12" t="str">
        <f>entsUC!$B$60</f>
        <v>E</v>
      </c>
      <c r="F148" s="13">
        <f t="shared" si="13"/>
        <v>5</v>
      </c>
      <c r="G148" s="14">
        <f t="shared" si="14"/>
        <v>27</v>
      </c>
      <c r="H148" s="19" t="str">
        <f>entsUC!$B$77</f>
        <v>Orange</v>
      </c>
      <c r="I148" s="11">
        <f t="shared" si="15"/>
        <v>147</v>
      </c>
      <c r="J148" s="12" t="str">
        <f t="shared" si="16"/>
        <v>2012</v>
      </c>
      <c r="K148" s="12" t="str">
        <f>tableG!A148</f>
        <v>May</v>
      </c>
      <c r="L148" s="14">
        <f>tableG!B148</f>
        <v>26</v>
      </c>
      <c r="M148" s="12" t="str">
        <f>entsG!$B$29</f>
        <v>Sat</v>
      </c>
      <c r="O148" s="46" t="str">
        <f>"UCN "&amp;D148&amp;" "&amp;E148&amp;RIGHT((G148+100),2)&amp;" "&amp;entsUC!$B$90&amp;H148&amp;" "&amp;entsUC!$B$69&amp;" "&amp;entsUC!$B$91&amp;" "&amp;RIGHT((I148+1000),3)&amp;" "&amp;entsUC!$B$69&amp;" "&amp;" AD "&amp;J148&amp;" "&amp;K148&amp;" "&amp;RIGHT((L148+100),2)&amp;" "&amp;M148</f>
        <v>UCN 12012 E27 Orange ❀ day 147 ❀  AD 2012 May 26 Sat</v>
      </c>
    </row>
    <row r="149" spans="1:15" ht="10.5">
      <c r="A149" s="11">
        <f t="shared" si="17"/>
        <v>148</v>
      </c>
      <c r="B149" s="11">
        <f t="shared" si="12"/>
        <v>148</v>
      </c>
      <c r="D149" s="12">
        <f>entsUC!$B$24</f>
        <v>12012</v>
      </c>
      <c r="E149" s="12" t="str">
        <f>entsUC!$B$60</f>
        <v>E</v>
      </c>
      <c r="F149" s="13">
        <f t="shared" si="13"/>
        <v>5</v>
      </c>
      <c r="G149" s="14">
        <f t="shared" si="14"/>
        <v>28</v>
      </c>
      <c r="H149" s="20" t="str">
        <f>entsUC!$B$78</f>
        <v>Red</v>
      </c>
      <c r="I149" s="11">
        <f t="shared" si="15"/>
        <v>148</v>
      </c>
      <c r="J149" s="12" t="str">
        <f t="shared" si="16"/>
        <v>2012</v>
      </c>
      <c r="K149" s="12" t="str">
        <f>tableG!A149</f>
        <v>May</v>
      </c>
      <c r="L149" s="14">
        <f>tableG!B149</f>
        <v>27</v>
      </c>
      <c r="M149" s="12" t="str">
        <f>entsG!$B$23</f>
        <v>Sun</v>
      </c>
      <c r="O149" s="46" t="str">
        <f>"UCN "&amp;D149&amp;" "&amp;E149&amp;RIGHT((G149+100),2)&amp;" "&amp;entsUC!$B$90&amp;H149&amp;" "&amp;entsUC!$B$69&amp;" "&amp;entsUC!$B$91&amp;" "&amp;RIGHT((I149+1000),3)&amp;" "&amp;entsUC!$B$69&amp;" "&amp;" AD "&amp;J149&amp;" "&amp;K149&amp;" "&amp;RIGHT((L149+100),2)&amp;" "&amp;M149</f>
        <v>UCN 12012 E28 Red ❀ day 148 ❀  AD 2012 May 27 Sun</v>
      </c>
    </row>
    <row r="150" spans="1:15" ht="10.5">
      <c r="A150" s="11">
        <f t="shared" si="17"/>
        <v>149</v>
      </c>
      <c r="B150" s="11">
        <f t="shared" si="12"/>
        <v>149</v>
      </c>
      <c r="D150" s="12">
        <f>entsUC!$B$24</f>
        <v>12012</v>
      </c>
      <c r="E150" s="12" t="str">
        <f>entsUC!$B$60</f>
        <v>E</v>
      </c>
      <c r="F150" s="13">
        <f t="shared" si="13"/>
        <v>5</v>
      </c>
      <c r="G150" s="14">
        <f t="shared" si="14"/>
        <v>29</v>
      </c>
      <c r="H150" s="3" t="str">
        <f>entsUC!$B$79</f>
        <v>Eve</v>
      </c>
      <c r="I150" s="11">
        <f t="shared" si="15"/>
        <v>149</v>
      </c>
      <c r="J150" s="12" t="str">
        <f t="shared" si="16"/>
        <v>2012</v>
      </c>
      <c r="K150" s="12" t="str">
        <f>tableG!A150</f>
        <v>May</v>
      </c>
      <c r="L150" s="14">
        <f>tableG!B150</f>
        <v>28</v>
      </c>
      <c r="M150" s="12" t="str">
        <f>entsG!$B$24</f>
        <v>Mon</v>
      </c>
      <c r="O150" s="46" t="str">
        <f>"UCN "&amp;D150&amp;" "&amp;E150&amp;RIGHT((G150+100),2)&amp;" "&amp;entsUC!$B$90&amp;H150&amp;" "&amp;entsUC!$B$69&amp;" "&amp;entsUC!$B$91&amp;" "&amp;RIGHT((I150+1000),3)&amp;" "&amp;entsUC!$B$69&amp;" "&amp;" AD "&amp;J150&amp;" "&amp;K150&amp;" "&amp;RIGHT((L150+100),2)&amp;" "&amp;M150</f>
        <v>UCN 12012 E29 Eve ❀ day 149 ❀  AD 2012 May 28 Mon</v>
      </c>
    </row>
    <row r="151" spans="1:15" ht="10.5">
      <c r="A151" s="11">
        <f t="shared" si="17"/>
        <v>150</v>
      </c>
      <c r="B151" s="11">
        <f t="shared" si="12"/>
        <v>150</v>
      </c>
      <c r="D151" s="12">
        <f>entsUC!$B$24</f>
        <v>12012</v>
      </c>
      <c r="E151" s="12" t="str">
        <f>entsUC!$B$60</f>
        <v>E</v>
      </c>
      <c r="F151" s="13">
        <f t="shared" si="13"/>
        <v>5</v>
      </c>
      <c r="G151" s="14">
        <f t="shared" si="14"/>
        <v>30</v>
      </c>
      <c r="H151" s="4" t="str">
        <f>entsUC!$B$80</f>
        <v>End</v>
      </c>
      <c r="I151" s="11">
        <f t="shared" si="15"/>
        <v>150</v>
      </c>
      <c r="J151" s="12" t="str">
        <f t="shared" si="16"/>
        <v>2012</v>
      </c>
      <c r="K151" s="12" t="str">
        <f>tableG!A151</f>
        <v>May</v>
      </c>
      <c r="L151" s="14">
        <f>tableG!B151</f>
        <v>29</v>
      </c>
      <c r="M151" s="12" t="str">
        <f>entsG!$B$25</f>
        <v>Tue</v>
      </c>
      <c r="O151" s="46" t="str">
        <f>"UCN "&amp;D151&amp;" "&amp;E151&amp;RIGHT((G151+100),2)&amp;" "&amp;entsUC!$B$90&amp;H151&amp;" "&amp;entsUC!$B$69&amp;" "&amp;entsUC!$B$91&amp;" "&amp;RIGHT((I151+1000),3)&amp;" "&amp;entsUC!$B$69&amp;" "&amp;" AD "&amp;J151&amp;" "&amp;K151&amp;" "&amp;RIGHT((L151+100),2)&amp;" "&amp;M151</f>
        <v>UCN 12012 E30 End ❀ day 150 ❀  AD 2012 May 29 Tue</v>
      </c>
    </row>
    <row r="152" spans="1:15" ht="10.5">
      <c r="A152" s="11">
        <f t="shared" si="17"/>
        <v>151</v>
      </c>
      <c r="B152" s="11">
        <f t="shared" si="12"/>
        <v>151</v>
      </c>
      <c r="D152" s="12">
        <f>entsUC!$B$24</f>
        <v>12012</v>
      </c>
      <c r="E152" s="12" t="str">
        <f>entsUC!$B$61</f>
        <v>F</v>
      </c>
      <c r="F152" s="13">
        <f t="shared" si="13"/>
        <v>6</v>
      </c>
      <c r="G152" s="14">
        <f t="shared" si="14"/>
        <v>1</v>
      </c>
      <c r="H152" s="12" t="str">
        <f>entsUC!$B$72</f>
        <v>White</v>
      </c>
      <c r="I152" s="11">
        <f t="shared" si="15"/>
        <v>151</v>
      </c>
      <c r="J152" s="12" t="str">
        <f t="shared" si="16"/>
        <v>2012</v>
      </c>
      <c r="K152" s="12" t="str">
        <f>tableG!A152</f>
        <v>May</v>
      </c>
      <c r="L152" s="14">
        <f>tableG!B152</f>
        <v>30</v>
      </c>
      <c r="M152" s="12" t="str">
        <f>entsG!$B$26</f>
        <v>Wed</v>
      </c>
      <c r="O152" s="46" t="str">
        <f>"UCN "&amp;D152&amp;" "&amp;E152&amp;RIGHT((G152+100),2)&amp;" "&amp;entsUC!$B$90&amp;H152&amp;" "&amp;entsUC!$B$69&amp;" "&amp;entsUC!$B$91&amp;" "&amp;RIGHT((I152+1000),3)&amp;" "&amp;entsUC!$B$69&amp;" "&amp;" AD "&amp;J152&amp;" "&amp;K152&amp;" "&amp;RIGHT((L152+100),2)&amp;" "&amp;M152</f>
        <v>UCN 12012 F01 White ❀ day 151 ❀  AD 2012 May 30 Wed</v>
      </c>
    </row>
    <row r="153" spans="1:15" ht="10.5">
      <c r="A153" s="11">
        <f t="shared" si="17"/>
        <v>152</v>
      </c>
      <c r="B153" s="11">
        <f t="shared" si="12"/>
        <v>152</v>
      </c>
      <c r="D153" s="12">
        <f>entsUC!$B$24</f>
        <v>12012</v>
      </c>
      <c r="E153" s="12" t="str">
        <f>entsUC!$B$61</f>
        <v>F</v>
      </c>
      <c r="F153" s="13">
        <f t="shared" si="13"/>
        <v>6</v>
      </c>
      <c r="G153" s="14">
        <f t="shared" si="14"/>
        <v>2</v>
      </c>
      <c r="H153" s="15" t="str">
        <f>entsUC!$B$73</f>
        <v>Violet</v>
      </c>
      <c r="I153" s="11">
        <f t="shared" si="15"/>
        <v>152</v>
      </c>
      <c r="J153" s="12" t="str">
        <f t="shared" si="16"/>
        <v>2012</v>
      </c>
      <c r="K153" s="12" t="str">
        <f>tableG!A153</f>
        <v>May</v>
      </c>
      <c r="L153" s="14">
        <f>tableG!B153</f>
        <v>31</v>
      </c>
      <c r="M153" s="12" t="str">
        <f>entsG!$B$27</f>
        <v>Thu</v>
      </c>
      <c r="O153" s="46" t="str">
        <f>"UCN "&amp;D153&amp;" "&amp;E153&amp;RIGHT((G153+100),2)&amp;" "&amp;entsUC!$B$90&amp;H153&amp;" "&amp;entsUC!$B$69&amp;" "&amp;entsUC!$B$91&amp;" "&amp;RIGHT((I153+1000),3)&amp;" "&amp;entsUC!$B$69&amp;" "&amp;" AD "&amp;J153&amp;" "&amp;K153&amp;" "&amp;RIGHT((L153+100),2)&amp;" "&amp;M153</f>
        <v>UCN 12012 F02 Violet ❀ day 152 ❀  AD 2012 May 31 Thu</v>
      </c>
    </row>
    <row r="154" spans="1:15" ht="10.5">
      <c r="A154" s="11">
        <f t="shared" si="17"/>
        <v>153</v>
      </c>
      <c r="B154" s="11">
        <f t="shared" si="12"/>
        <v>153</v>
      </c>
      <c r="D154" s="12">
        <f>entsUC!$B$24</f>
        <v>12012</v>
      </c>
      <c r="E154" s="12" t="str">
        <f>entsUC!$B$61</f>
        <v>F</v>
      </c>
      <c r="F154" s="13">
        <f t="shared" si="13"/>
        <v>6</v>
      </c>
      <c r="G154" s="14">
        <f t="shared" si="14"/>
        <v>3</v>
      </c>
      <c r="H154" s="16" t="str">
        <f>entsUC!$B$74</f>
        <v>Blue</v>
      </c>
      <c r="I154" s="11">
        <f t="shared" si="15"/>
        <v>153</v>
      </c>
      <c r="J154" s="12" t="str">
        <f t="shared" si="16"/>
        <v>2012</v>
      </c>
      <c r="K154" s="12" t="str">
        <f>tableG!A154</f>
        <v>Jun</v>
      </c>
      <c r="L154" s="14">
        <f>tableG!B154</f>
        <v>1</v>
      </c>
      <c r="M154" s="12" t="str">
        <f>entsG!$B$28</f>
        <v>Fri</v>
      </c>
      <c r="O154" s="46" t="str">
        <f>"UCN "&amp;D154&amp;" "&amp;E154&amp;RIGHT((G154+100),2)&amp;" "&amp;entsUC!$B$90&amp;H154&amp;" "&amp;entsUC!$B$69&amp;" "&amp;entsUC!$B$91&amp;" "&amp;RIGHT((I154+1000),3)&amp;" "&amp;entsUC!$B$69&amp;" "&amp;" AD "&amp;J154&amp;" "&amp;K154&amp;" "&amp;RIGHT((L154+100),2)&amp;" "&amp;M154</f>
        <v>UCN 12012 F03 Blue ❀ day 153 ❀  AD 2012 Jun 01 Fri</v>
      </c>
    </row>
    <row r="155" spans="1:15" ht="10.5">
      <c r="A155" s="11">
        <f t="shared" si="17"/>
        <v>154</v>
      </c>
      <c r="B155" s="11">
        <f t="shared" si="12"/>
        <v>154</v>
      </c>
      <c r="D155" s="12">
        <f>entsUC!$B$24</f>
        <v>12012</v>
      </c>
      <c r="E155" s="12" t="str">
        <f>entsUC!$B$61</f>
        <v>F</v>
      </c>
      <c r="F155" s="13">
        <f t="shared" si="13"/>
        <v>6</v>
      </c>
      <c r="G155" s="14">
        <f t="shared" si="14"/>
        <v>4</v>
      </c>
      <c r="H155" s="17" t="str">
        <f>entsUC!$B$75</f>
        <v>Green</v>
      </c>
      <c r="I155" s="11">
        <f t="shared" si="15"/>
        <v>154</v>
      </c>
      <c r="J155" s="12" t="str">
        <f t="shared" si="16"/>
        <v>2012</v>
      </c>
      <c r="K155" s="12" t="str">
        <f>tableG!A155</f>
        <v>Jun</v>
      </c>
      <c r="L155" s="14">
        <f>tableG!B155</f>
        <v>2</v>
      </c>
      <c r="M155" s="12" t="str">
        <f>entsG!$B$29</f>
        <v>Sat</v>
      </c>
      <c r="O155" s="46" t="str">
        <f>"UCN "&amp;D155&amp;" "&amp;E155&amp;RIGHT((G155+100),2)&amp;" "&amp;entsUC!$B$90&amp;H155&amp;" "&amp;entsUC!$B$69&amp;" "&amp;entsUC!$B$91&amp;" "&amp;RIGHT((I155+1000),3)&amp;" "&amp;entsUC!$B$69&amp;" "&amp;" AD "&amp;J155&amp;" "&amp;K155&amp;" "&amp;RIGHT((L155+100),2)&amp;" "&amp;M155</f>
        <v>UCN 12012 F04 Green ❀ day 154 ❀  AD 2012 Jun 02 Sat</v>
      </c>
    </row>
    <row r="156" spans="1:15" ht="10.5">
      <c r="A156" s="11">
        <f t="shared" si="17"/>
        <v>155</v>
      </c>
      <c r="B156" s="11">
        <f t="shared" si="12"/>
        <v>155</v>
      </c>
      <c r="D156" s="12">
        <f>entsUC!$B$24</f>
        <v>12012</v>
      </c>
      <c r="E156" s="12" t="str">
        <f>entsUC!$B$61</f>
        <v>F</v>
      </c>
      <c r="F156" s="13">
        <f t="shared" si="13"/>
        <v>6</v>
      </c>
      <c r="G156" s="14">
        <f t="shared" si="14"/>
        <v>5</v>
      </c>
      <c r="H156" s="18" t="str">
        <f>entsUC!$B$76</f>
        <v>Yellow</v>
      </c>
      <c r="I156" s="11">
        <f t="shared" si="15"/>
        <v>155</v>
      </c>
      <c r="J156" s="12" t="str">
        <f t="shared" si="16"/>
        <v>2012</v>
      </c>
      <c r="K156" s="12" t="str">
        <f>tableG!A156</f>
        <v>Jun</v>
      </c>
      <c r="L156" s="14">
        <f>tableG!B156</f>
        <v>3</v>
      </c>
      <c r="M156" s="12" t="str">
        <f>entsG!$B$23</f>
        <v>Sun</v>
      </c>
      <c r="O156" s="46" t="str">
        <f>"UCN "&amp;D156&amp;" "&amp;E156&amp;RIGHT((G156+100),2)&amp;" "&amp;entsUC!$B$90&amp;H156&amp;" "&amp;entsUC!$B$69&amp;" "&amp;entsUC!$B$91&amp;" "&amp;RIGHT((I156+1000),3)&amp;" "&amp;entsUC!$B$69&amp;" "&amp;" AD "&amp;J156&amp;" "&amp;K156&amp;" "&amp;RIGHT((L156+100),2)&amp;" "&amp;M156</f>
        <v>UCN 12012 F05 Yellow ❀ day 155 ❀  AD 2012 Jun 03 Sun</v>
      </c>
    </row>
    <row r="157" spans="1:15" ht="10.5">
      <c r="A157" s="11">
        <f t="shared" si="17"/>
        <v>156</v>
      </c>
      <c r="B157" s="11">
        <f t="shared" si="12"/>
        <v>156</v>
      </c>
      <c r="D157" s="12">
        <f>entsUC!$B$24</f>
        <v>12012</v>
      </c>
      <c r="E157" s="12" t="str">
        <f>entsUC!$B$61</f>
        <v>F</v>
      </c>
      <c r="F157" s="13">
        <f t="shared" si="13"/>
        <v>6</v>
      </c>
      <c r="G157" s="14">
        <f t="shared" si="14"/>
        <v>6</v>
      </c>
      <c r="H157" s="19" t="str">
        <f>entsUC!$B$77</f>
        <v>Orange</v>
      </c>
      <c r="I157" s="11">
        <f t="shared" si="15"/>
        <v>156</v>
      </c>
      <c r="J157" s="12" t="str">
        <f t="shared" si="16"/>
        <v>2012</v>
      </c>
      <c r="K157" s="12" t="str">
        <f>tableG!A157</f>
        <v>Jun</v>
      </c>
      <c r="L157" s="14">
        <f>tableG!B157</f>
        <v>4</v>
      </c>
      <c r="M157" s="12" t="str">
        <f>entsG!$B$24</f>
        <v>Mon</v>
      </c>
      <c r="O157" s="46" t="str">
        <f>"UCN "&amp;D157&amp;" "&amp;E157&amp;RIGHT((G157+100),2)&amp;" "&amp;entsUC!$B$90&amp;H157&amp;" "&amp;entsUC!$B$69&amp;" "&amp;entsUC!$B$91&amp;" "&amp;RIGHT((I157+1000),3)&amp;" "&amp;entsUC!$B$69&amp;" "&amp;" AD "&amp;J157&amp;" "&amp;K157&amp;" "&amp;RIGHT((L157+100),2)&amp;" "&amp;M157</f>
        <v>UCN 12012 F06 Orange ❀ day 156 ❀  AD 2012 Jun 04 Mon</v>
      </c>
    </row>
    <row r="158" spans="1:15" ht="10.5">
      <c r="A158" s="11">
        <f t="shared" si="17"/>
        <v>157</v>
      </c>
      <c r="B158" s="11">
        <f t="shared" si="12"/>
        <v>157</v>
      </c>
      <c r="D158" s="12">
        <f>entsUC!$B$24</f>
        <v>12012</v>
      </c>
      <c r="E158" s="12" t="str">
        <f>entsUC!$B$61</f>
        <v>F</v>
      </c>
      <c r="F158" s="13">
        <f t="shared" si="13"/>
        <v>6</v>
      </c>
      <c r="G158" s="14">
        <f t="shared" si="14"/>
        <v>7</v>
      </c>
      <c r="H158" s="20" t="str">
        <f>entsUC!$B$78</f>
        <v>Red</v>
      </c>
      <c r="I158" s="11">
        <f t="shared" si="15"/>
        <v>157</v>
      </c>
      <c r="J158" s="12" t="str">
        <f t="shared" si="16"/>
        <v>2012</v>
      </c>
      <c r="K158" s="12" t="str">
        <f>tableG!A158</f>
        <v>Jun</v>
      </c>
      <c r="L158" s="14">
        <f>tableG!B158</f>
        <v>5</v>
      </c>
      <c r="M158" s="12" t="str">
        <f>entsG!$B$25</f>
        <v>Tue</v>
      </c>
      <c r="O158" s="46" t="str">
        <f>"UCN "&amp;D158&amp;" "&amp;E158&amp;RIGHT((G158+100),2)&amp;" "&amp;entsUC!$B$90&amp;H158&amp;" "&amp;entsUC!$B$69&amp;" "&amp;entsUC!$B$91&amp;" "&amp;RIGHT((I158+1000),3)&amp;" "&amp;entsUC!$B$69&amp;" "&amp;" AD "&amp;J158&amp;" "&amp;K158&amp;" "&amp;RIGHT((L158+100),2)&amp;" "&amp;M158</f>
        <v>UCN 12012 F07 Red ❀ day 157 ❀  AD 2012 Jun 05 Tue</v>
      </c>
    </row>
    <row r="159" spans="1:15" ht="10.5">
      <c r="A159" s="11">
        <f t="shared" si="17"/>
        <v>158</v>
      </c>
      <c r="B159" s="11">
        <f t="shared" si="12"/>
        <v>158</v>
      </c>
      <c r="D159" s="12">
        <f>entsUC!$B$24</f>
        <v>12012</v>
      </c>
      <c r="E159" s="12" t="str">
        <f>entsUC!$B$61</f>
        <v>F</v>
      </c>
      <c r="F159" s="13">
        <f t="shared" si="13"/>
        <v>6</v>
      </c>
      <c r="G159" s="14">
        <f t="shared" si="14"/>
        <v>8</v>
      </c>
      <c r="H159" s="12" t="str">
        <f>entsUC!$B$72</f>
        <v>White</v>
      </c>
      <c r="I159" s="11">
        <f t="shared" si="15"/>
        <v>158</v>
      </c>
      <c r="J159" s="12" t="str">
        <f t="shared" si="16"/>
        <v>2012</v>
      </c>
      <c r="K159" s="12" t="str">
        <f>tableG!A159</f>
        <v>Jun</v>
      </c>
      <c r="L159" s="14">
        <f>tableG!B159</f>
        <v>6</v>
      </c>
      <c r="M159" s="12" t="str">
        <f>entsG!$B$26</f>
        <v>Wed</v>
      </c>
      <c r="O159" s="46" t="str">
        <f>"UCN "&amp;D159&amp;" "&amp;E159&amp;RIGHT((G159+100),2)&amp;" "&amp;entsUC!$B$90&amp;H159&amp;" "&amp;entsUC!$B$69&amp;" "&amp;entsUC!$B$91&amp;" "&amp;RIGHT((I159+1000),3)&amp;" "&amp;entsUC!$B$69&amp;" "&amp;" AD "&amp;J159&amp;" "&amp;K159&amp;" "&amp;RIGHT((L159+100),2)&amp;" "&amp;M159</f>
        <v>UCN 12012 F08 White ❀ day 158 ❀  AD 2012 Jun 06 Wed</v>
      </c>
    </row>
    <row r="160" spans="1:15" ht="10.5">
      <c r="A160" s="11">
        <f t="shared" si="17"/>
        <v>159</v>
      </c>
      <c r="B160" s="11">
        <f t="shared" si="12"/>
        <v>159</v>
      </c>
      <c r="D160" s="12">
        <f>entsUC!$B$24</f>
        <v>12012</v>
      </c>
      <c r="E160" s="12" t="str">
        <f>entsUC!$B$61</f>
        <v>F</v>
      </c>
      <c r="F160" s="13">
        <f t="shared" si="13"/>
        <v>6</v>
      </c>
      <c r="G160" s="14">
        <f t="shared" si="14"/>
        <v>9</v>
      </c>
      <c r="H160" s="15" t="str">
        <f>entsUC!$B$73</f>
        <v>Violet</v>
      </c>
      <c r="I160" s="11">
        <f t="shared" si="15"/>
        <v>159</v>
      </c>
      <c r="J160" s="12" t="str">
        <f t="shared" si="16"/>
        <v>2012</v>
      </c>
      <c r="K160" s="12" t="str">
        <f>tableG!A160</f>
        <v>Jun</v>
      </c>
      <c r="L160" s="14">
        <f>tableG!B160</f>
        <v>7</v>
      </c>
      <c r="M160" s="12" t="str">
        <f>entsG!$B$27</f>
        <v>Thu</v>
      </c>
      <c r="O160" s="46" t="str">
        <f>"UCN "&amp;D160&amp;" "&amp;E160&amp;RIGHT((G160+100),2)&amp;" "&amp;entsUC!$B$90&amp;H160&amp;" "&amp;entsUC!$B$69&amp;" "&amp;entsUC!$B$91&amp;" "&amp;RIGHT((I160+1000),3)&amp;" "&amp;entsUC!$B$69&amp;" "&amp;" AD "&amp;J160&amp;" "&amp;K160&amp;" "&amp;RIGHT((L160+100),2)&amp;" "&amp;M160</f>
        <v>UCN 12012 F09 Violet ❀ day 159 ❀  AD 2012 Jun 07 Thu</v>
      </c>
    </row>
    <row r="161" spans="1:15" ht="10.5">
      <c r="A161" s="11">
        <f t="shared" si="17"/>
        <v>160</v>
      </c>
      <c r="B161" s="11">
        <f t="shared" si="12"/>
        <v>160</v>
      </c>
      <c r="D161" s="12">
        <f>entsUC!$B$24</f>
        <v>12012</v>
      </c>
      <c r="E161" s="12" t="str">
        <f>entsUC!$B$61</f>
        <v>F</v>
      </c>
      <c r="F161" s="13">
        <f t="shared" si="13"/>
        <v>6</v>
      </c>
      <c r="G161" s="14">
        <f t="shared" si="14"/>
        <v>10</v>
      </c>
      <c r="H161" s="16" t="str">
        <f>entsUC!$B$74</f>
        <v>Blue</v>
      </c>
      <c r="I161" s="11">
        <f t="shared" si="15"/>
        <v>160</v>
      </c>
      <c r="J161" s="12" t="str">
        <f t="shared" si="16"/>
        <v>2012</v>
      </c>
      <c r="K161" s="12" t="str">
        <f>tableG!A161</f>
        <v>Jun</v>
      </c>
      <c r="L161" s="14">
        <f>tableG!B161</f>
        <v>8</v>
      </c>
      <c r="M161" s="12" t="str">
        <f>entsG!$B$28</f>
        <v>Fri</v>
      </c>
      <c r="O161" s="46" t="str">
        <f>"UCN "&amp;D161&amp;" "&amp;E161&amp;RIGHT((G161+100),2)&amp;" "&amp;entsUC!$B$90&amp;H161&amp;" "&amp;entsUC!$B$69&amp;" "&amp;entsUC!$B$91&amp;" "&amp;RIGHT((I161+1000),3)&amp;" "&amp;entsUC!$B$69&amp;" "&amp;" AD "&amp;J161&amp;" "&amp;K161&amp;" "&amp;RIGHT((L161+100),2)&amp;" "&amp;M161</f>
        <v>UCN 12012 F10 Blue ❀ day 160 ❀  AD 2012 Jun 08 Fri</v>
      </c>
    </row>
    <row r="162" spans="1:15" ht="10.5">
      <c r="A162" s="11">
        <f t="shared" si="17"/>
        <v>161</v>
      </c>
      <c r="B162" s="11">
        <f t="shared" si="12"/>
        <v>161</v>
      </c>
      <c r="D162" s="12">
        <f>entsUC!$B$24</f>
        <v>12012</v>
      </c>
      <c r="E162" s="12" t="str">
        <f>entsUC!$B$61</f>
        <v>F</v>
      </c>
      <c r="F162" s="13">
        <f t="shared" si="13"/>
        <v>6</v>
      </c>
      <c r="G162" s="14">
        <f t="shared" si="14"/>
        <v>11</v>
      </c>
      <c r="H162" s="17" t="str">
        <f>entsUC!$B$75</f>
        <v>Green</v>
      </c>
      <c r="I162" s="11">
        <f t="shared" si="15"/>
        <v>161</v>
      </c>
      <c r="J162" s="12" t="str">
        <f t="shared" si="16"/>
        <v>2012</v>
      </c>
      <c r="K162" s="12" t="str">
        <f>tableG!A162</f>
        <v>Jun</v>
      </c>
      <c r="L162" s="14">
        <f>tableG!B162</f>
        <v>9</v>
      </c>
      <c r="M162" s="12" t="str">
        <f>entsG!$B$29</f>
        <v>Sat</v>
      </c>
      <c r="O162" s="46" t="str">
        <f>"UCN "&amp;D162&amp;" "&amp;E162&amp;RIGHT((G162+100),2)&amp;" "&amp;entsUC!$B$90&amp;H162&amp;" "&amp;entsUC!$B$69&amp;" "&amp;entsUC!$B$91&amp;" "&amp;RIGHT((I162+1000),3)&amp;" "&amp;entsUC!$B$69&amp;" "&amp;" AD "&amp;J162&amp;" "&amp;K162&amp;" "&amp;RIGHT((L162+100),2)&amp;" "&amp;M162</f>
        <v>UCN 12012 F11 Green ❀ day 161 ❀  AD 2012 Jun 09 Sat</v>
      </c>
    </row>
    <row r="163" spans="1:15" ht="10.5">
      <c r="A163" s="11">
        <f t="shared" si="17"/>
        <v>162</v>
      </c>
      <c r="B163" s="11">
        <f t="shared" si="12"/>
        <v>162</v>
      </c>
      <c r="D163" s="12">
        <f>entsUC!$B$24</f>
        <v>12012</v>
      </c>
      <c r="E163" s="12" t="str">
        <f>entsUC!$B$61</f>
        <v>F</v>
      </c>
      <c r="F163" s="13">
        <f t="shared" si="13"/>
        <v>6</v>
      </c>
      <c r="G163" s="14">
        <f t="shared" si="14"/>
        <v>12</v>
      </c>
      <c r="H163" s="18" t="str">
        <f>entsUC!$B$76</f>
        <v>Yellow</v>
      </c>
      <c r="I163" s="11">
        <f t="shared" si="15"/>
        <v>162</v>
      </c>
      <c r="J163" s="12" t="str">
        <f t="shared" si="16"/>
        <v>2012</v>
      </c>
      <c r="K163" s="12" t="str">
        <f>tableG!A163</f>
        <v>Jun</v>
      </c>
      <c r="L163" s="14">
        <f>tableG!B163</f>
        <v>10</v>
      </c>
      <c r="M163" s="12" t="str">
        <f>entsG!$B$23</f>
        <v>Sun</v>
      </c>
      <c r="O163" s="46" t="str">
        <f>"UCN "&amp;D163&amp;" "&amp;E163&amp;RIGHT((G163+100),2)&amp;" "&amp;entsUC!$B$90&amp;H163&amp;" "&amp;entsUC!$B$69&amp;" "&amp;entsUC!$B$91&amp;" "&amp;RIGHT((I163+1000),3)&amp;" "&amp;entsUC!$B$69&amp;" "&amp;" AD "&amp;J163&amp;" "&amp;K163&amp;" "&amp;RIGHT((L163+100),2)&amp;" "&amp;M163</f>
        <v>UCN 12012 F12 Yellow ❀ day 162 ❀  AD 2012 Jun 10 Sun</v>
      </c>
    </row>
    <row r="164" spans="1:15" ht="10.5">
      <c r="A164" s="11">
        <f t="shared" si="17"/>
        <v>163</v>
      </c>
      <c r="B164" s="11">
        <f t="shared" si="12"/>
        <v>163</v>
      </c>
      <c r="D164" s="12">
        <f>entsUC!$B$24</f>
        <v>12012</v>
      </c>
      <c r="E164" s="12" t="str">
        <f>entsUC!$B$61</f>
        <v>F</v>
      </c>
      <c r="F164" s="13">
        <f t="shared" si="13"/>
        <v>6</v>
      </c>
      <c r="G164" s="14">
        <f t="shared" si="14"/>
        <v>13</v>
      </c>
      <c r="H164" s="19" t="str">
        <f>entsUC!$B$77</f>
        <v>Orange</v>
      </c>
      <c r="I164" s="11">
        <f t="shared" si="15"/>
        <v>163</v>
      </c>
      <c r="J164" s="12" t="str">
        <f t="shared" si="16"/>
        <v>2012</v>
      </c>
      <c r="K164" s="12" t="str">
        <f>tableG!A164</f>
        <v>Jun</v>
      </c>
      <c r="L164" s="14">
        <f>tableG!B164</f>
        <v>11</v>
      </c>
      <c r="M164" s="12" t="str">
        <f>entsG!$B$24</f>
        <v>Mon</v>
      </c>
      <c r="O164" s="46" t="str">
        <f>"UCN "&amp;D164&amp;" "&amp;E164&amp;RIGHT((G164+100),2)&amp;" "&amp;entsUC!$B$90&amp;H164&amp;" "&amp;entsUC!$B$69&amp;" "&amp;entsUC!$B$91&amp;" "&amp;RIGHT((I164+1000),3)&amp;" "&amp;entsUC!$B$69&amp;" "&amp;" AD "&amp;J164&amp;" "&amp;K164&amp;" "&amp;RIGHT((L164+100),2)&amp;" "&amp;M164</f>
        <v>UCN 12012 F13 Orange ❀ day 163 ❀  AD 2012 Jun 11 Mon</v>
      </c>
    </row>
    <row r="165" spans="1:15" ht="10.5">
      <c r="A165" s="11">
        <f t="shared" si="17"/>
        <v>164</v>
      </c>
      <c r="B165" s="11">
        <f t="shared" si="12"/>
        <v>164</v>
      </c>
      <c r="D165" s="12">
        <f>entsUC!$B$24</f>
        <v>12012</v>
      </c>
      <c r="E165" s="12" t="str">
        <f>entsUC!$B$61</f>
        <v>F</v>
      </c>
      <c r="F165" s="13">
        <f t="shared" si="13"/>
        <v>6</v>
      </c>
      <c r="G165" s="14">
        <f t="shared" si="14"/>
        <v>14</v>
      </c>
      <c r="H165" s="20" t="str">
        <f>entsUC!$B$78</f>
        <v>Red</v>
      </c>
      <c r="I165" s="11">
        <f t="shared" si="15"/>
        <v>164</v>
      </c>
      <c r="J165" s="12" t="str">
        <f t="shared" si="16"/>
        <v>2012</v>
      </c>
      <c r="K165" s="12" t="str">
        <f>tableG!A165</f>
        <v>Jun</v>
      </c>
      <c r="L165" s="14">
        <f>tableG!B165</f>
        <v>12</v>
      </c>
      <c r="M165" s="12" t="str">
        <f>entsG!$B$25</f>
        <v>Tue</v>
      </c>
      <c r="O165" s="46" t="str">
        <f>"UCN "&amp;D165&amp;" "&amp;E165&amp;RIGHT((G165+100),2)&amp;" "&amp;entsUC!$B$90&amp;H165&amp;" "&amp;entsUC!$B$69&amp;" "&amp;entsUC!$B$91&amp;" "&amp;RIGHT((I165+1000),3)&amp;" "&amp;entsUC!$B$69&amp;" "&amp;" AD "&amp;J165&amp;" "&amp;K165&amp;" "&amp;RIGHT((L165+100),2)&amp;" "&amp;M165</f>
        <v>UCN 12012 F14 Red ❀ day 164 ❀  AD 2012 Jun 12 Tue</v>
      </c>
    </row>
    <row r="166" spans="1:15" ht="10.5">
      <c r="A166" s="11">
        <f t="shared" si="17"/>
        <v>165</v>
      </c>
      <c r="B166" s="11">
        <f t="shared" si="12"/>
        <v>165</v>
      </c>
      <c r="D166" s="12">
        <f>entsUC!$B$24</f>
        <v>12012</v>
      </c>
      <c r="E166" s="12" t="str">
        <f>entsUC!$B$61</f>
        <v>F</v>
      </c>
      <c r="F166" s="13">
        <f t="shared" si="13"/>
        <v>6</v>
      </c>
      <c r="G166" s="14">
        <f t="shared" si="14"/>
        <v>15</v>
      </c>
      <c r="H166" s="12" t="str">
        <f>entsUC!$B$72</f>
        <v>White</v>
      </c>
      <c r="I166" s="11">
        <f t="shared" si="15"/>
        <v>165</v>
      </c>
      <c r="J166" s="12" t="str">
        <f t="shared" si="16"/>
        <v>2012</v>
      </c>
      <c r="K166" s="12" t="str">
        <f>tableG!A166</f>
        <v>Jun</v>
      </c>
      <c r="L166" s="14">
        <f>tableG!B166</f>
        <v>13</v>
      </c>
      <c r="M166" s="12" t="str">
        <f>entsG!$B$26</f>
        <v>Wed</v>
      </c>
      <c r="O166" s="46" t="str">
        <f>"UCN "&amp;D166&amp;" "&amp;E166&amp;RIGHT((G166+100),2)&amp;" "&amp;entsUC!$B$90&amp;H166&amp;" "&amp;entsUC!$B$69&amp;" "&amp;entsUC!$B$91&amp;" "&amp;RIGHT((I166+1000),3)&amp;" "&amp;entsUC!$B$69&amp;" "&amp;" AD "&amp;J166&amp;" "&amp;K166&amp;" "&amp;RIGHT((L166+100),2)&amp;" "&amp;M166</f>
        <v>UCN 12012 F15 White ❀ day 165 ❀  AD 2012 Jun 13 Wed</v>
      </c>
    </row>
    <row r="167" spans="1:15" ht="10.5">
      <c r="A167" s="11">
        <f t="shared" si="17"/>
        <v>166</v>
      </c>
      <c r="B167" s="11">
        <f t="shared" si="12"/>
        <v>166</v>
      </c>
      <c r="D167" s="12">
        <f>entsUC!$B$24</f>
        <v>12012</v>
      </c>
      <c r="E167" s="12" t="str">
        <f>entsUC!$B$61</f>
        <v>F</v>
      </c>
      <c r="F167" s="13">
        <f t="shared" si="13"/>
        <v>6</v>
      </c>
      <c r="G167" s="14">
        <f t="shared" si="14"/>
        <v>16</v>
      </c>
      <c r="H167" s="15" t="str">
        <f>entsUC!$B$73</f>
        <v>Violet</v>
      </c>
      <c r="I167" s="11">
        <f t="shared" si="15"/>
        <v>166</v>
      </c>
      <c r="J167" s="12" t="str">
        <f t="shared" si="16"/>
        <v>2012</v>
      </c>
      <c r="K167" s="12" t="str">
        <f>tableG!A167</f>
        <v>Jun</v>
      </c>
      <c r="L167" s="14">
        <f>tableG!B167</f>
        <v>14</v>
      </c>
      <c r="M167" s="12" t="str">
        <f>entsG!$B$27</f>
        <v>Thu</v>
      </c>
      <c r="O167" s="46" t="str">
        <f>"UCN "&amp;D167&amp;" "&amp;E167&amp;RIGHT((G167+100),2)&amp;" "&amp;entsUC!$B$90&amp;H167&amp;" "&amp;entsUC!$B$69&amp;" "&amp;entsUC!$B$91&amp;" "&amp;RIGHT((I167+1000),3)&amp;" "&amp;entsUC!$B$69&amp;" "&amp;" AD "&amp;J167&amp;" "&amp;K167&amp;" "&amp;RIGHT((L167+100),2)&amp;" "&amp;M167</f>
        <v>UCN 12012 F16 Violet ❀ day 166 ❀  AD 2012 Jun 14 Thu</v>
      </c>
    </row>
    <row r="168" spans="1:15" ht="10.5">
      <c r="A168" s="11">
        <f t="shared" si="17"/>
        <v>167</v>
      </c>
      <c r="B168" s="11">
        <f t="shared" si="12"/>
        <v>167</v>
      </c>
      <c r="D168" s="12">
        <f>entsUC!$B$24</f>
        <v>12012</v>
      </c>
      <c r="E168" s="12" t="str">
        <f>entsUC!$B$61</f>
        <v>F</v>
      </c>
      <c r="F168" s="13">
        <f t="shared" si="13"/>
        <v>6</v>
      </c>
      <c r="G168" s="14">
        <f t="shared" si="14"/>
        <v>17</v>
      </c>
      <c r="H168" s="16" t="str">
        <f>entsUC!$B$74</f>
        <v>Blue</v>
      </c>
      <c r="I168" s="11">
        <f t="shared" si="15"/>
        <v>167</v>
      </c>
      <c r="J168" s="12" t="str">
        <f t="shared" si="16"/>
        <v>2012</v>
      </c>
      <c r="K168" s="12" t="str">
        <f>tableG!A168</f>
        <v>Jun</v>
      </c>
      <c r="L168" s="14">
        <f>tableG!B168</f>
        <v>15</v>
      </c>
      <c r="M168" s="12" t="str">
        <f>entsG!$B$28</f>
        <v>Fri</v>
      </c>
      <c r="O168" s="46" t="str">
        <f>"UCN "&amp;D168&amp;" "&amp;E168&amp;RIGHT((G168+100),2)&amp;" "&amp;entsUC!$B$90&amp;H168&amp;" "&amp;entsUC!$B$69&amp;" "&amp;entsUC!$B$91&amp;" "&amp;RIGHT((I168+1000),3)&amp;" "&amp;entsUC!$B$69&amp;" "&amp;" AD "&amp;J168&amp;" "&amp;K168&amp;" "&amp;RIGHT((L168+100),2)&amp;" "&amp;M168</f>
        <v>UCN 12012 F17 Blue ❀ day 167 ❀  AD 2012 Jun 15 Fri</v>
      </c>
    </row>
    <row r="169" spans="1:15" ht="10.5">
      <c r="A169" s="11">
        <f t="shared" si="17"/>
        <v>168</v>
      </c>
      <c r="B169" s="11">
        <f t="shared" si="12"/>
        <v>168</v>
      </c>
      <c r="D169" s="12">
        <f>entsUC!$B$24</f>
        <v>12012</v>
      </c>
      <c r="E169" s="12" t="str">
        <f>entsUC!$B$61</f>
        <v>F</v>
      </c>
      <c r="F169" s="13">
        <f t="shared" si="13"/>
        <v>6</v>
      </c>
      <c r="G169" s="14">
        <f t="shared" si="14"/>
        <v>18</v>
      </c>
      <c r="H169" s="17" t="str">
        <f>entsUC!$B$75</f>
        <v>Green</v>
      </c>
      <c r="I169" s="11">
        <f t="shared" si="15"/>
        <v>168</v>
      </c>
      <c r="J169" s="12" t="str">
        <f t="shared" si="16"/>
        <v>2012</v>
      </c>
      <c r="K169" s="12" t="str">
        <f>tableG!A169</f>
        <v>Jun</v>
      </c>
      <c r="L169" s="14">
        <f>tableG!B169</f>
        <v>16</v>
      </c>
      <c r="M169" s="12" t="str">
        <f>entsG!$B$29</f>
        <v>Sat</v>
      </c>
      <c r="O169" s="46" t="str">
        <f>"UCN "&amp;D169&amp;" "&amp;E169&amp;RIGHT((G169+100),2)&amp;" "&amp;entsUC!$B$90&amp;H169&amp;" "&amp;entsUC!$B$69&amp;" "&amp;entsUC!$B$91&amp;" "&amp;RIGHT((I169+1000),3)&amp;" "&amp;entsUC!$B$69&amp;" "&amp;" AD "&amp;J169&amp;" "&amp;K169&amp;" "&amp;RIGHT((L169+100),2)&amp;" "&amp;M169</f>
        <v>UCN 12012 F18 Green ❀ day 168 ❀  AD 2012 Jun 16 Sat</v>
      </c>
    </row>
    <row r="170" spans="1:15" ht="10.5">
      <c r="A170" s="11">
        <f t="shared" si="17"/>
        <v>169</v>
      </c>
      <c r="B170" s="11">
        <f t="shared" si="12"/>
        <v>169</v>
      </c>
      <c r="D170" s="12">
        <f>entsUC!$B$24</f>
        <v>12012</v>
      </c>
      <c r="E170" s="12" t="str">
        <f>entsUC!$B$61</f>
        <v>F</v>
      </c>
      <c r="F170" s="13">
        <f t="shared" si="13"/>
        <v>6</v>
      </c>
      <c r="G170" s="14">
        <f t="shared" si="14"/>
        <v>19</v>
      </c>
      <c r="H170" s="18" t="str">
        <f>entsUC!$B$76</f>
        <v>Yellow</v>
      </c>
      <c r="I170" s="11">
        <f t="shared" si="15"/>
        <v>169</v>
      </c>
      <c r="J170" s="12" t="str">
        <f t="shared" si="16"/>
        <v>2012</v>
      </c>
      <c r="K170" s="12" t="str">
        <f>tableG!A170</f>
        <v>Jun</v>
      </c>
      <c r="L170" s="14">
        <f>tableG!B170</f>
        <v>17</v>
      </c>
      <c r="M170" s="12" t="str">
        <f>entsG!$B$23</f>
        <v>Sun</v>
      </c>
      <c r="O170" s="46" t="str">
        <f>"UCN "&amp;D170&amp;" "&amp;E170&amp;RIGHT((G170+100),2)&amp;" "&amp;entsUC!$B$90&amp;H170&amp;" "&amp;entsUC!$B$69&amp;" "&amp;entsUC!$B$91&amp;" "&amp;RIGHT((I170+1000),3)&amp;" "&amp;entsUC!$B$69&amp;" "&amp;" AD "&amp;J170&amp;" "&amp;K170&amp;" "&amp;RIGHT((L170+100),2)&amp;" "&amp;M170</f>
        <v>UCN 12012 F19 Yellow ❀ day 169 ❀  AD 2012 Jun 17 Sun</v>
      </c>
    </row>
    <row r="171" spans="1:15" ht="10.5">
      <c r="A171" s="11">
        <f t="shared" si="17"/>
        <v>170</v>
      </c>
      <c r="B171" s="11">
        <f t="shared" si="12"/>
        <v>170</v>
      </c>
      <c r="D171" s="12">
        <f>entsUC!$B$24</f>
        <v>12012</v>
      </c>
      <c r="E171" s="12" t="str">
        <f>entsUC!$B$61</f>
        <v>F</v>
      </c>
      <c r="F171" s="13">
        <f t="shared" si="13"/>
        <v>6</v>
      </c>
      <c r="G171" s="14">
        <f t="shared" si="14"/>
        <v>20</v>
      </c>
      <c r="H171" s="19" t="str">
        <f>entsUC!$B$77</f>
        <v>Orange</v>
      </c>
      <c r="I171" s="11">
        <f t="shared" si="15"/>
        <v>170</v>
      </c>
      <c r="J171" s="12" t="str">
        <f t="shared" si="16"/>
        <v>2012</v>
      </c>
      <c r="K171" s="12" t="str">
        <f>tableG!A171</f>
        <v>Jun</v>
      </c>
      <c r="L171" s="14">
        <f>tableG!B171</f>
        <v>18</v>
      </c>
      <c r="M171" s="12" t="str">
        <f>entsG!$B$24</f>
        <v>Mon</v>
      </c>
      <c r="O171" s="46" t="str">
        <f>"UCN "&amp;D171&amp;" "&amp;E171&amp;RIGHT((G171+100),2)&amp;" "&amp;entsUC!$B$90&amp;H171&amp;" "&amp;entsUC!$B$69&amp;" "&amp;entsUC!$B$91&amp;" "&amp;RIGHT((I171+1000),3)&amp;" "&amp;entsUC!$B$69&amp;" "&amp;" AD "&amp;J171&amp;" "&amp;K171&amp;" "&amp;RIGHT((L171+100),2)&amp;" "&amp;M171</f>
        <v>UCN 12012 F20 Orange ❀ day 170 ❀  AD 2012 Jun 18 Mon</v>
      </c>
    </row>
    <row r="172" spans="1:15" ht="10.5">
      <c r="A172" s="11">
        <f t="shared" si="17"/>
        <v>171</v>
      </c>
      <c r="B172" s="11">
        <f t="shared" si="12"/>
        <v>171</v>
      </c>
      <c r="D172" s="12">
        <f>entsUC!$B$24</f>
        <v>12012</v>
      </c>
      <c r="E172" s="12" t="str">
        <f>entsUC!$B$61</f>
        <v>F</v>
      </c>
      <c r="F172" s="13">
        <f t="shared" si="13"/>
        <v>6</v>
      </c>
      <c r="G172" s="14">
        <f t="shared" si="14"/>
        <v>21</v>
      </c>
      <c r="H172" s="20" t="str">
        <f>entsUC!$B$78</f>
        <v>Red</v>
      </c>
      <c r="I172" s="11">
        <f t="shared" si="15"/>
        <v>171</v>
      </c>
      <c r="J172" s="12" t="str">
        <f t="shared" si="16"/>
        <v>2012</v>
      </c>
      <c r="K172" s="12" t="str">
        <f>tableG!A172</f>
        <v>Jun</v>
      </c>
      <c r="L172" s="14">
        <f>tableG!B172</f>
        <v>19</v>
      </c>
      <c r="M172" s="12" t="str">
        <f>entsG!$B$25</f>
        <v>Tue</v>
      </c>
      <c r="O172" s="46" t="str">
        <f>"UCN "&amp;D172&amp;" "&amp;E172&amp;RIGHT((G172+100),2)&amp;" "&amp;entsUC!$B$90&amp;H172&amp;" "&amp;entsUC!$B$69&amp;" "&amp;entsUC!$B$91&amp;" "&amp;RIGHT((I172+1000),3)&amp;" "&amp;entsUC!$B$69&amp;" "&amp;" AD "&amp;J172&amp;" "&amp;K172&amp;" "&amp;RIGHT((L172+100),2)&amp;" "&amp;M172</f>
        <v>UCN 12012 F21 Red ❀ day 171 ❀  AD 2012 Jun 19 Tue</v>
      </c>
    </row>
    <row r="173" spans="1:15" ht="10.5">
      <c r="A173" s="11">
        <f t="shared" si="17"/>
        <v>172</v>
      </c>
      <c r="B173" s="11">
        <f t="shared" si="12"/>
        <v>172</v>
      </c>
      <c r="D173" s="12">
        <f>entsUC!$B$24</f>
        <v>12012</v>
      </c>
      <c r="E173" s="12" t="str">
        <f>entsUC!$B$61</f>
        <v>F</v>
      </c>
      <c r="F173" s="13">
        <f t="shared" si="13"/>
        <v>6</v>
      </c>
      <c r="G173" s="14">
        <f t="shared" si="14"/>
        <v>22</v>
      </c>
      <c r="H173" s="12" t="str">
        <f>entsUC!$B$72</f>
        <v>White</v>
      </c>
      <c r="I173" s="11">
        <f t="shared" si="15"/>
        <v>172</v>
      </c>
      <c r="J173" s="12" t="str">
        <f t="shared" si="16"/>
        <v>2012</v>
      </c>
      <c r="K173" s="12" t="str">
        <f>tableG!A173</f>
        <v>Jun</v>
      </c>
      <c r="L173" s="14">
        <f>tableG!B173</f>
        <v>20</v>
      </c>
      <c r="M173" s="12" t="str">
        <f>entsG!$B$26</f>
        <v>Wed</v>
      </c>
      <c r="O173" s="46" t="str">
        <f>"UCN "&amp;D173&amp;" "&amp;E173&amp;RIGHT((G173+100),2)&amp;" "&amp;entsUC!$B$90&amp;H173&amp;" "&amp;entsUC!$B$69&amp;" "&amp;entsUC!$B$91&amp;" "&amp;RIGHT((I173+1000),3)&amp;" "&amp;entsUC!$B$69&amp;" "&amp;" AD "&amp;J173&amp;" "&amp;K173&amp;" "&amp;RIGHT((L173+100),2)&amp;" "&amp;M173</f>
        <v>UCN 12012 F22 White ❀ day 172 ❀  AD 2012 Jun 20 Wed</v>
      </c>
    </row>
    <row r="174" spans="1:15" ht="10.5">
      <c r="A174" s="11">
        <f t="shared" si="17"/>
        <v>173</v>
      </c>
      <c r="B174" s="11">
        <f t="shared" si="12"/>
        <v>173</v>
      </c>
      <c r="D174" s="12">
        <f>entsUC!$B$24</f>
        <v>12012</v>
      </c>
      <c r="E174" s="12" t="str">
        <f>entsUC!$B$61</f>
        <v>F</v>
      </c>
      <c r="F174" s="13">
        <f t="shared" si="13"/>
        <v>6</v>
      </c>
      <c r="G174" s="14">
        <f t="shared" si="14"/>
        <v>23</v>
      </c>
      <c r="H174" s="15" t="str">
        <f>entsUC!$B$73</f>
        <v>Violet</v>
      </c>
      <c r="I174" s="11">
        <f t="shared" si="15"/>
        <v>173</v>
      </c>
      <c r="J174" s="12" t="str">
        <f t="shared" si="16"/>
        <v>2012</v>
      </c>
      <c r="K174" s="12" t="str">
        <f>tableG!A174</f>
        <v>Jun</v>
      </c>
      <c r="L174" s="14">
        <f>tableG!B174</f>
        <v>21</v>
      </c>
      <c r="M174" s="12" t="str">
        <f>entsG!$B$27</f>
        <v>Thu</v>
      </c>
      <c r="O174" s="46" t="str">
        <f>"UCN "&amp;D174&amp;" "&amp;E174&amp;RIGHT((G174+100),2)&amp;" "&amp;entsUC!$B$90&amp;H174&amp;" "&amp;entsUC!$B$69&amp;" "&amp;entsUC!$B$91&amp;" "&amp;RIGHT((I174+1000),3)&amp;" "&amp;entsUC!$B$69&amp;" "&amp;" AD "&amp;J174&amp;" "&amp;K174&amp;" "&amp;RIGHT((L174+100),2)&amp;" "&amp;M174</f>
        <v>UCN 12012 F23 Violet ❀ day 173 ❀  AD 2012 Jun 21 Thu</v>
      </c>
    </row>
    <row r="175" spans="1:15" ht="10.5">
      <c r="A175" s="11">
        <f t="shared" si="17"/>
        <v>174</v>
      </c>
      <c r="B175" s="11">
        <f t="shared" si="12"/>
        <v>174</v>
      </c>
      <c r="D175" s="12">
        <f>entsUC!$B$24</f>
        <v>12012</v>
      </c>
      <c r="E175" s="12" t="str">
        <f>entsUC!$B$61</f>
        <v>F</v>
      </c>
      <c r="F175" s="13">
        <f t="shared" si="13"/>
        <v>6</v>
      </c>
      <c r="G175" s="14">
        <f t="shared" si="14"/>
        <v>24</v>
      </c>
      <c r="H175" s="16" t="str">
        <f>entsUC!$B$74</f>
        <v>Blue</v>
      </c>
      <c r="I175" s="11">
        <f t="shared" si="15"/>
        <v>174</v>
      </c>
      <c r="J175" s="12" t="str">
        <f t="shared" si="16"/>
        <v>2012</v>
      </c>
      <c r="K175" s="12" t="str">
        <f>tableG!A175</f>
        <v>Jun</v>
      </c>
      <c r="L175" s="14">
        <f>tableG!B175</f>
        <v>22</v>
      </c>
      <c r="M175" s="12" t="str">
        <f>entsG!$B$28</f>
        <v>Fri</v>
      </c>
      <c r="O175" s="46" t="str">
        <f>"UCN "&amp;D175&amp;" "&amp;E175&amp;RIGHT((G175+100),2)&amp;" "&amp;entsUC!$B$90&amp;H175&amp;" "&amp;entsUC!$B$69&amp;" "&amp;entsUC!$B$91&amp;" "&amp;RIGHT((I175+1000),3)&amp;" "&amp;entsUC!$B$69&amp;" "&amp;" AD "&amp;J175&amp;" "&amp;K175&amp;" "&amp;RIGHT((L175+100),2)&amp;" "&amp;M175</f>
        <v>UCN 12012 F24 Blue ❀ day 174 ❀  AD 2012 Jun 22 Fri</v>
      </c>
    </row>
    <row r="176" spans="1:15" ht="10.5">
      <c r="A176" s="11">
        <f t="shared" si="17"/>
        <v>175</v>
      </c>
      <c r="B176" s="11">
        <f t="shared" si="12"/>
        <v>175</v>
      </c>
      <c r="D176" s="12">
        <f>entsUC!$B$24</f>
        <v>12012</v>
      </c>
      <c r="E176" s="12" t="str">
        <f>entsUC!$B$61</f>
        <v>F</v>
      </c>
      <c r="F176" s="13">
        <f t="shared" si="13"/>
        <v>6</v>
      </c>
      <c r="G176" s="14">
        <f t="shared" si="14"/>
        <v>25</v>
      </c>
      <c r="H176" s="17" t="str">
        <f>entsUC!$B$75</f>
        <v>Green</v>
      </c>
      <c r="I176" s="11">
        <f t="shared" si="15"/>
        <v>175</v>
      </c>
      <c r="J176" s="12" t="str">
        <f t="shared" si="16"/>
        <v>2012</v>
      </c>
      <c r="K176" s="12" t="str">
        <f>tableG!A176</f>
        <v>Jun</v>
      </c>
      <c r="L176" s="14">
        <f>tableG!B176</f>
        <v>23</v>
      </c>
      <c r="M176" s="12" t="str">
        <f>entsG!$B$29</f>
        <v>Sat</v>
      </c>
      <c r="O176" s="46" t="str">
        <f>"UCN "&amp;D176&amp;" "&amp;E176&amp;RIGHT((G176+100),2)&amp;" "&amp;entsUC!$B$90&amp;H176&amp;" "&amp;entsUC!$B$69&amp;" "&amp;entsUC!$B$91&amp;" "&amp;RIGHT((I176+1000),3)&amp;" "&amp;entsUC!$B$69&amp;" "&amp;" AD "&amp;J176&amp;" "&amp;K176&amp;" "&amp;RIGHT((L176+100),2)&amp;" "&amp;M176</f>
        <v>UCN 12012 F25 Green ❀ day 175 ❀  AD 2012 Jun 23 Sat</v>
      </c>
    </row>
    <row r="177" spans="1:15" ht="10.5">
      <c r="A177" s="11">
        <f t="shared" si="17"/>
        <v>176</v>
      </c>
      <c r="B177" s="11">
        <f t="shared" si="12"/>
        <v>176</v>
      </c>
      <c r="D177" s="12">
        <f>entsUC!$B$24</f>
        <v>12012</v>
      </c>
      <c r="E177" s="12" t="str">
        <f>entsUC!$B$61</f>
        <v>F</v>
      </c>
      <c r="F177" s="13">
        <f t="shared" si="13"/>
        <v>6</v>
      </c>
      <c r="G177" s="14">
        <f t="shared" si="14"/>
        <v>26</v>
      </c>
      <c r="H177" s="18" t="str">
        <f>entsUC!$B$76</f>
        <v>Yellow</v>
      </c>
      <c r="I177" s="11">
        <f t="shared" si="15"/>
        <v>176</v>
      </c>
      <c r="J177" s="12" t="str">
        <f t="shared" si="16"/>
        <v>2012</v>
      </c>
      <c r="K177" s="12" t="str">
        <f>tableG!A177</f>
        <v>Jun</v>
      </c>
      <c r="L177" s="14">
        <f>tableG!B177</f>
        <v>24</v>
      </c>
      <c r="M177" s="12" t="str">
        <f>entsG!$B$23</f>
        <v>Sun</v>
      </c>
      <c r="O177" s="46" t="str">
        <f>"UCN "&amp;D177&amp;" "&amp;E177&amp;RIGHT((G177+100),2)&amp;" "&amp;entsUC!$B$90&amp;H177&amp;" "&amp;entsUC!$B$69&amp;" "&amp;entsUC!$B$91&amp;" "&amp;RIGHT((I177+1000),3)&amp;" "&amp;entsUC!$B$69&amp;" "&amp;" AD "&amp;J177&amp;" "&amp;K177&amp;" "&amp;RIGHT((L177+100),2)&amp;" "&amp;M177</f>
        <v>UCN 12012 F26 Yellow ❀ day 176 ❀  AD 2012 Jun 24 Sun</v>
      </c>
    </row>
    <row r="178" spans="1:15" ht="10.5">
      <c r="A178" s="11">
        <f t="shared" si="17"/>
        <v>177</v>
      </c>
      <c r="B178" s="11">
        <f t="shared" si="12"/>
        <v>177</v>
      </c>
      <c r="D178" s="12">
        <f>entsUC!$B$24</f>
        <v>12012</v>
      </c>
      <c r="E178" s="12" t="str">
        <f>entsUC!$B$61</f>
        <v>F</v>
      </c>
      <c r="F178" s="13">
        <f t="shared" si="13"/>
        <v>6</v>
      </c>
      <c r="G178" s="14">
        <f t="shared" si="14"/>
        <v>27</v>
      </c>
      <c r="H178" s="19" t="str">
        <f>entsUC!$B$77</f>
        <v>Orange</v>
      </c>
      <c r="I178" s="11">
        <f t="shared" si="15"/>
        <v>177</v>
      </c>
      <c r="J178" s="12" t="str">
        <f t="shared" si="16"/>
        <v>2012</v>
      </c>
      <c r="K178" s="12" t="str">
        <f>tableG!A178</f>
        <v>Jun</v>
      </c>
      <c r="L178" s="14">
        <f>tableG!B178</f>
        <v>25</v>
      </c>
      <c r="M178" s="12" t="str">
        <f>entsG!$B$24</f>
        <v>Mon</v>
      </c>
      <c r="O178" s="46" t="str">
        <f>"UCN "&amp;D178&amp;" "&amp;E178&amp;RIGHT((G178+100),2)&amp;" "&amp;entsUC!$B$90&amp;H178&amp;" "&amp;entsUC!$B$69&amp;" "&amp;entsUC!$B$91&amp;" "&amp;RIGHT((I178+1000),3)&amp;" "&amp;entsUC!$B$69&amp;" "&amp;" AD "&amp;J178&amp;" "&amp;K178&amp;" "&amp;RIGHT((L178+100),2)&amp;" "&amp;M178</f>
        <v>UCN 12012 F27 Orange ❀ day 177 ❀  AD 2012 Jun 25 Mon</v>
      </c>
    </row>
    <row r="179" spans="1:15" ht="10.5">
      <c r="A179" s="11">
        <f t="shared" si="17"/>
        <v>178</v>
      </c>
      <c r="B179" s="11">
        <f t="shared" si="12"/>
        <v>178</v>
      </c>
      <c r="D179" s="12">
        <f>entsUC!$B$24</f>
        <v>12012</v>
      </c>
      <c r="E179" s="12" t="str">
        <f>entsUC!$B$61</f>
        <v>F</v>
      </c>
      <c r="F179" s="13">
        <f t="shared" si="13"/>
        <v>6</v>
      </c>
      <c r="G179" s="14">
        <f t="shared" si="14"/>
        <v>28</v>
      </c>
      <c r="H179" s="20" t="str">
        <f>entsUC!$B$78</f>
        <v>Red</v>
      </c>
      <c r="I179" s="11">
        <f t="shared" si="15"/>
        <v>178</v>
      </c>
      <c r="J179" s="12" t="str">
        <f t="shared" si="16"/>
        <v>2012</v>
      </c>
      <c r="K179" s="12" t="str">
        <f>tableG!A179</f>
        <v>Jun</v>
      </c>
      <c r="L179" s="14">
        <f>tableG!B179</f>
        <v>26</v>
      </c>
      <c r="M179" s="12" t="str">
        <f>entsG!$B$25</f>
        <v>Tue</v>
      </c>
      <c r="O179" s="46" t="str">
        <f>"UCN "&amp;D179&amp;" "&amp;E179&amp;RIGHT((G179+100),2)&amp;" "&amp;entsUC!$B$90&amp;H179&amp;" "&amp;entsUC!$B$69&amp;" "&amp;entsUC!$B$91&amp;" "&amp;RIGHT((I179+1000),3)&amp;" "&amp;entsUC!$B$69&amp;" "&amp;" AD "&amp;J179&amp;" "&amp;K179&amp;" "&amp;RIGHT((L179+100),2)&amp;" "&amp;M179</f>
        <v>UCN 12012 F28 Red ❀ day 178 ❀  AD 2012 Jun 26 Tue</v>
      </c>
    </row>
    <row r="180" spans="1:15" ht="10.5">
      <c r="A180" s="11">
        <f t="shared" si="17"/>
        <v>179</v>
      </c>
      <c r="B180" s="11">
        <f t="shared" si="12"/>
        <v>179</v>
      </c>
      <c r="D180" s="12">
        <f>entsUC!$B$24</f>
        <v>12012</v>
      </c>
      <c r="E180" s="12" t="str">
        <f>entsUC!$B$61</f>
        <v>F</v>
      </c>
      <c r="F180" s="13">
        <f t="shared" si="13"/>
        <v>6</v>
      </c>
      <c r="G180" s="14">
        <f t="shared" si="14"/>
        <v>29</v>
      </c>
      <c r="H180" s="3" t="str">
        <f>entsUC!$B$79</f>
        <v>Eve</v>
      </c>
      <c r="I180" s="11">
        <f t="shared" si="15"/>
        <v>179</v>
      </c>
      <c r="J180" s="12" t="str">
        <f t="shared" si="16"/>
        <v>2012</v>
      </c>
      <c r="K180" s="12" t="str">
        <f>tableG!A180</f>
        <v>Jun</v>
      </c>
      <c r="L180" s="14">
        <f>tableG!B180</f>
        <v>27</v>
      </c>
      <c r="M180" s="12" t="str">
        <f>entsG!$B$26</f>
        <v>Wed</v>
      </c>
      <c r="O180" s="46" t="str">
        <f>"UCN "&amp;D180&amp;" "&amp;E180&amp;RIGHT((G180+100),2)&amp;" "&amp;entsUC!$B$90&amp;H180&amp;" "&amp;entsUC!$B$69&amp;" "&amp;entsUC!$B$91&amp;" "&amp;RIGHT((I180+1000),3)&amp;" "&amp;entsUC!$B$69&amp;" "&amp;" AD "&amp;J180&amp;" "&amp;K180&amp;" "&amp;RIGHT((L180+100),2)&amp;" "&amp;M180</f>
        <v>UCN 12012 F29 Eve ❀ day 179 ❀  AD 2012 Jun 27 Wed</v>
      </c>
    </row>
    <row r="181" spans="1:15" ht="10.5">
      <c r="A181" s="11">
        <f t="shared" si="17"/>
        <v>180</v>
      </c>
      <c r="B181" s="11">
        <f t="shared" si="12"/>
        <v>180</v>
      </c>
      <c r="D181" s="12">
        <f>entsUC!$B$24</f>
        <v>12012</v>
      </c>
      <c r="E181" s="12" t="str">
        <f>entsUC!$B$61</f>
        <v>F</v>
      </c>
      <c r="F181" s="13">
        <f t="shared" si="13"/>
        <v>6</v>
      </c>
      <c r="G181" s="14">
        <f t="shared" si="14"/>
        <v>30</v>
      </c>
      <c r="H181" s="4" t="str">
        <f>entsUC!$B$80</f>
        <v>End</v>
      </c>
      <c r="I181" s="11">
        <f t="shared" si="15"/>
        <v>180</v>
      </c>
      <c r="J181" s="12" t="str">
        <f t="shared" si="16"/>
        <v>2012</v>
      </c>
      <c r="K181" s="12" t="str">
        <f>tableG!A181</f>
        <v>Jun</v>
      </c>
      <c r="L181" s="14">
        <f>tableG!B181</f>
        <v>28</v>
      </c>
      <c r="M181" s="12" t="str">
        <f>entsG!$B$27</f>
        <v>Thu</v>
      </c>
      <c r="O181" s="46" t="str">
        <f>"UCN "&amp;D181&amp;" "&amp;E181&amp;RIGHT((G181+100),2)&amp;" "&amp;entsUC!$B$90&amp;H181&amp;" "&amp;entsUC!$B$69&amp;" "&amp;entsUC!$B$91&amp;" "&amp;RIGHT((I181+1000),3)&amp;" "&amp;entsUC!$B$69&amp;" "&amp;" AD "&amp;J181&amp;" "&amp;K181&amp;" "&amp;RIGHT((L181+100),2)&amp;" "&amp;M181</f>
        <v>UCN 12012 F30 End ❀ day 180 ❀  AD 2012 Jun 28 Thu</v>
      </c>
    </row>
    <row r="182" spans="1:15" ht="10.5">
      <c r="A182" s="11">
        <f t="shared" si="17"/>
        <v>181</v>
      </c>
      <c r="B182" s="11">
        <f t="shared" si="12"/>
        <v>181</v>
      </c>
      <c r="D182" s="12">
        <f>entsUC!$B$24</f>
        <v>12012</v>
      </c>
      <c r="E182" s="12" t="str">
        <f>entsUC!$B$62</f>
        <v>G</v>
      </c>
      <c r="F182" s="13">
        <f t="shared" si="13"/>
        <v>7</v>
      </c>
      <c r="G182" s="14">
        <f t="shared" si="14"/>
        <v>1</v>
      </c>
      <c r="H182" s="12" t="str">
        <f>entsUC!$B$72</f>
        <v>White</v>
      </c>
      <c r="I182" s="11">
        <f t="shared" si="15"/>
        <v>181</v>
      </c>
      <c r="J182" s="12" t="str">
        <f t="shared" si="16"/>
        <v>2012</v>
      </c>
      <c r="K182" s="12" t="str">
        <f>tableG!A182</f>
        <v>Jun</v>
      </c>
      <c r="L182" s="14">
        <f>tableG!B182</f>
        <v>29</v>
      </c>
      <c r="M182" s="12" t="str">
        <f>entsG!$B$28</f>
        <v>Fri</v>
      </c>
      <c r="O182" s="46" t="str">
        <f>"UCN "&amp;D182&amp;" "&amp;E182&amp;RIGHT((G182+100),2)&amp;" "&amp;entsUC!$B$90&amp;H182&amp;" "&amp;entsUC!$B$69&amp;" "&amp;entsUC!$B$91&amp;" "&amp;RIGHT((I182+1000),3)&amp;" "&amp;entsUC!$B$69&amp;" "&amp;" AD "&amp;J182&amp;" "&amp;K182&amp;" "&amp;RIGHT((L182+100),2)&amp;" "&amp;M182</f>
        <v>UCN 12012 G01 White ❀ day 181 ❀  AD 2012 Jun 29 Fri</v>
      </c>
    </row>
    <row r="183" spans="1:15" ht="10.5">
      <c r="A183" s="11">
        <f t="shared" si="17"/>
        <v>182</v>
      </c>
      <c r="B183" s="11">
        <f t="shared" si="12"/>
        <v>182</v>
      </c>
      <c r="D183" s="12">
        <f>entsUC!$B$24</f>
        <v>12012</v>
      </c>
      <c r="E183" s="12" t="str">
        <f>entsUC!$B$62</f>
        <v>G</v>
      </c>
      <c r="F183" s="13">
        <f t="shared" si="13"/>
        <v>7</v>
      </c>
      <c r="G183" s="14">
        <f t="shared" si="14"/>
        <v>2</v>
      </c>
      <c r="H183" s="15" t="str">
        <f>entsUC!$B$73</f>
        <v>Violet</v>
      </c>
      <c r="I183" s="11">
        <f t="shared" si="15"/>
        <v>182</v>
      </c>
      <c r="J183" s="12" t="str">
        <f t="shared" si="16"/>
        <v>2012</v>
      </c>
      <c r="K183" s="12" t="str">
        <f>tableG!A183</f>
        <v>Jun</v>
      </c>
      <c r="L183" s="14">
        <f>tableG!B183</f>
        <v>30</v>
      </c>
      <c r="M183" s="12" t="str">
        <f>entsG!$B$29</f>
        <v>Sat</v>
      </c>
      <c r="O183" s="46" t="str">
        <f>"UCN "&amp;D183&amp;" "&amp;E183&amp;RIGHT((G183+100),2)&amp;" "&amp;entsUC!$B$90&amp;H183&amp;" "&amp;entsUC!$B$69&amp;" "&amp;entsUC!$B$91&amp;" "&amp;RIGHT((I183+1000),3)&amp;" "&amp;entsUC!$B$69&amp;" "&amp;" AD "&amp;J183&amp;" "&amp;K183&amp;" "&amp;RIGHT((L183+100),2)&amp;" "&amp;M183</f>
        <v>UCN 12012 G02 Violet ❀ day 182 ❀  AD 2012 Jun 30 Sat</v>
      </c>
    </row>
    <row r="184" spans="1:15" ht="10.5">
      <c r="A184" s="11">
        <f t="shared" si="17"/>
        <v>183</v>
      </c>
      <c r="B184" s="11">
        <f t="shared" si="12"/>
        <v>183</v>
      </c>
      <c r="D184" s="12">
        <f>entsUC!$B$24</f>
        <v>12012</v>
      </c>
      <c r="E184" s="12" t="str">
        <f>entsUC!$B$62</f>
        <v>G</v>
      </c>
      <c r="F184" s="13">
        <f t="shared" si="13"/>
        <v>7</v>
      </c>
      <c r="G184" s="14">
        <f t="shared" si="14"/>
        <v>3</v>
      </c>
      <c r="H184" s="16" t="str">
        <f>entsUC!$B$74</f>
        <v>Blue</v>
      </c>
      <c r="I184" s="11">
        <f t="shared" si="15"/>
        <v>183</v>
      </c>
      <c r="J184" s="12" t="str">
        <f t="shared" si="16"/>
        <v>2012</v>
      </c>
      <c r="K184" s="12" t="str">
        <f>tableG!A184</f>
        <v>Jul</v>
      </c>
      <c r="L184" s="14">
        <f>tableG!B184</f>
        <v>1</v>
      </c>
      <c r="M184" s="12" t="str">
        <f>entsG!$B$23</f>
        <v>Sun</v>
      </c>
      <c r="O184" s="46" t="str">
        <f>"UCN "&amp;D184&amp;" "&amp;E184&amp;RIGHT((G184+100),2)&amp;" "&amp;entsUC!$B$90&amp;H184&amp;" "&amp;entsUC!$B$69&amp;" "&amp;entsUC!$B$91&amp;" "&amp;RIGHT((I184+1000),3)&amp;" "&amp;entsUC!$B$69&amp;" "&amp;" AD "&amp;J184&amp;" "&amp;K184&amp;" "&amp;RIGHT((L184+100),2)&amp;" "&amp;M184</f>
        <v>UCN 12012 G03 Blue ❀ day 183 ❀  AD 2012 Jul 01 Sun</v>
      </c>
    </row>
    <row r="185" spans="1:15" ht="10.5">
      <c r="A185" s="11">
        <f t="shared" si="17"/>
        <v>184</v>
      </c>
      <c r="B185" s="11">
        <f t="shared" si="12"/>
        <v>184</v>
      </c>
      <c r="D185" s="12">
        <f>entsUC!$B$24</f>
        <v>12012</v>
      </c>
      <c r="E185" s="12" t="str">
        <f>entsUC!$B$62</f>
        <v>G</v>
      </c>
      <c r="F185" s="13">
        <f t="shared" si="13"/>
        <v>7</v>
      </c>
      <c r="G185" s="14">
        <f t="shared" si="14"/>
        <v>4</v>
      </c>
      <c r="H185" s="17" t="str">
        <f>entsUC!$B$75</f>
        <v>Green</v>
      </c>
      <c r="I185" s="11">
        <f t="shared" si="15"/>
        <v>184</v>
      </c>
      <c r="J185" s="12" t="str">
        <f t="shared" si="16"/>
        <v>2012</v>
      </c>
      <c r="K185" s="12" t="str">
        <f>tableG!A185</f>
        <v>Jul</v>
      </c>
      <c r="L185" s="14">
        <f>tableG!B185</f>
        <v>2</v>
      </c>
      <c r="M185" s="12" t="str">
        <f>entsG!$B$24</f>
        <v>Mon</v>
      </c>
      <c r="O185" s="46" t="str">
        <f>"UCN "&amp;D185&amp;" "&amp;E185&amp;RIGHT((G185+100),2)&amp;" "&amp;entsUC!$B$90&amp;H185&amp;" "&amp;entsUC!$B$69&amp;" "&amp;entsUC!$B$91&amp;" "&amp;RIGHT((I185+1000),3)&amp;" "&amp;entsUC!$B$69&amp;" "&amp;" AD "&amp;J185&amp;" "&amp;K185&amp;" "&amp;RIGHT((L185+100),2)&amp;" "&amp;M185</f>
        <v>UCN 12012 G04 Green ❀ day 184 ❀  AD 2012 Jul 02 Mon</v>
      </c>
    </row>
    <row r="186" spans="1:15" ht="10.5">
      <c r="A186" s="11">
        <f t="shared" si="17"/>
        <v>185</v>
      </c>
      <c r="B186" s="11">
        <f t="shared" si="12"/>
        <v>185</v>
      </c>
      <c r="D186" s="12">
        <f>entsUC!$B$24</f>
        <v>12012</v>
      </c>
      <c r="E186" s="12" t="str">
        <f>entsUC!$B$62</f>
        <v>G</v>
      </c>
      <c r="F186" s="13">
        <f t="shared" si="13"/>
        <v>7</v>
      </c>
      <c r="G186" s="14">
        <f t="shared" si="14"/>
        <v>5</v>
      </c>
      <c r="H186" s="18" t="str">
        <f>entsUC!$B$76</f>
        <v>Yellow</v>
      </c>
      <c r="I186" s="11">
        <f t="shared" si="15"/>
        <v>185</v>
      </c>
      <c r="J186" s="12" t="str">
        <f t="shared" si="16"/>
        <v>2012</v>
      </c>
      <c r="K186" s="12" t="str">
        <f>tableG!A186</f>
        <v>Jul</v>
      </c>
      <c r="L186" s="14">
        <f>tableG!B186</f>
        <v>3</v>
      </c>
      <c r="M186" s="12" t="str">
        <f>entsG!$B$25</f>
        <v>Tue</v>
      </c>
      <c r="O186" s="46" t="str">
        <f>"UCN "&amp;D186&amp;" "&amp;E186&amp;RIGHT((G186+100),2)&amp;" "&amp;entsUC!$B$90&amp;H186&amp;" "&amp;entsUC!$B$69&amp;" "&amp;entsUC!$B$91&amp;" "&amp;RIGHT((I186+1000),3)&amp;" "&amp;entsUC!$B$69&amp;" "&amp;" AD "&amp;J186&amp;" "&amp;K186&amp;" "&amp;RIGHT((L186+100),2)&amp;" "&amp;M186</f>
        <v>UCN 12012 G05 Yellow ❀ day 185 ❀  AD 2012 Jul 03 Tue</v>
      </c>
    </row>
    <row r="187" spans="1:15" ht="10.5">
      <c r="A187" s="11">
        <f t="shared" si="17"/>
        <v>186</v>
      </c>
      <c r="B187" s="11">
        <f t="shared" si="12"/>
        <v>186</v>
      </c>
      <c r="D187" s="12">
        <f>entsUC!$B$24</f>
        <v>12012</v>
      </c>
      <c r="E187" s="12" t="str">
        <f>entsUC!$B$62</f>
        <v>G</v>
      </c>
      <c r="F187" s="13">
        <f t="shared" si="13"/>
        <v>7</v>
      </c>
      <c r="G187" s="14">
        <f t="shared" si="14"/>
        <v>6</v>
      </c>
      <c r="H187" s="19" t="str">
        <f>entsUC!$B$77</f>
        <v>Orange</v>
      </c>
      <c r="I187" s="11">
        <f t="shared" si="15"/>
        <v>186</v>
      </c>
      <c r="J187" s="12" t="str">
        <f t="shared" si="16"/>
        <v>2012</v>
      </c>
      <c r="K187" s="12" t="str">
        <f>tableG!A187</f>
        <v>Jul</v>
      </c>
      <c r="L187" s="14">
        <f>tableG!B187</f>
        <v>4</v>
      </c>
      <c r="M187" s="12" t="str">
        <f>entsG!$B$26</f>
        <v>Wed</v>
      </c>
      <c r="O187" s="46" t="str">
        <f>"UCN "&amp;D187&amp;" "&amp;E187&amp;RIGHT((G187+100),2)&amp;" "&amp;entsUC!$B$90&amp;H187&amp;" "&amp;entsUC!$B$69&amp;" "&amp;entsUC!$B$91&amp;" "&amp;RIGHT((I187+1000),3)&amp;" "&amp;entsUC!$B$69&amp;" "&amp;" AD "&amp;J187&amp;" "&amp;K187&amp;" "&amp;RIGHT((L187+100),2)&amp;" "&amp;M187</f>
        <v>UCN 12012 G06 Orange ❀ day 186 ❀  AD 2012 Jul 04 Wed</v>
      </c>
    </row>
    <row r="188" spans="1:15" ht="10.5">
      <c r="A188" s="11">
        <f t="shared" si="17"/>
        <v>187</v>
      </c>
      <c r="B188" s="11">
        <f t="shared" si="12"/>
        <v>187</v>
      </c>
      <c r="D188" s="12">
        <f>entsUC!$B$24</f>
        <v>12012</v>
      </c>
      <c r="E188" s="12" t="str">
        <f>entsUC!$B$62</f>
        <v>G</v>
      </c>
      <c r="F188" s="13">
        <f t="shared" si="13"/>
        <v>7</v>
      </c>
      <c r="G188" s="14">
        <f t="shared" si="14"/>
        <v>7</v>
      </c>
      <c r="H188" s="20" t="str">
        <f>entsUC!$B$78</f>
        <v>Red</v>
      </c>
      <c r="I188" s="11">
        <f t="shared" si="15"/>
        <v>187</v>
      </c>
      <c r="J188" s="12" t="str">
        <f t="shared" si="16"/>
        <v>2012</v>
      </c>
      <c r="K188" s="12" t="str">
        <f>tableG!A188</f>
        <v>Jul</v>
      </c>
      <c r="L188" s="14">
        <f>tableG!B188</f>
        <v>5</v>
      </c>
      <c r="M188" s="12" t="str">
        <f>entsG!$B$27</f>
        <v>Thu</v>
      </c>
      <c r="O188" s="46" t="str">
        <f>"UCN "&amp;D188&amp;" "&amp;E188&amp;RIGHT((G188+100),2)&amp;" "&amp;entsUC!$B$90&amp;H188&amp;" "&amp;entsUC!$B$69&amp;" "&amp;entsUC!$B$91&amp;" "&amp;RIGHT((I188+1000),3)&amp;" "&amp;entsUC!$B$69&amp;" "&amp;" AD "&amp;J188&amp;" "&amp;K188&amp;" "&amp;RIGHT((L188+100),2)&amp;" "&amp;M188</f>
        <v>UCN 12012 G07 Red ❀ day 187 ❀  AD 2012 Jul 05 Thu</v>
      </c>
    </row>
    <row r="189" spans="1:15" ht="10.5">
      <c r="A189" s="11">
        <f t="shared" si="17"/>
        <v>188</v>
      </c>
      <c r="B189" s="11">
        <f t="shared" si="12"/>
        <v>188</v>
      </c>
      <c r="D189" s="12">
        <f>entsUC!$B$24</f>
        <v>12012</v>
      </c>
      <c r="E189" s="12" t="str">
        <f>entsUC!$B$62</f>
        <v>G</v>
      </c>
      <c r="F189" s="13">
        <f t="shared" si="13"/>
        <v>7</v>
      </c>
      <c r="G189" s="14">
        <f t="shared" si="14"/>
        <v>8</v>
      </c>
      <c r="H189" s="12" t="str">
        <f>entsUC!$B$72</f>
        <v>White</v>
      </c>
      <c r="I189" s="11">
        <f t="shared" si="15"/>
        <v>188</v>
      </c>
      <c r="J189" s="12" t="str">
        <f t="shared" si="16"/>
        <v>2012</v>
      </c>
      <c r="K189" s="12" t="str">
        <f>tableG!A189</f>
        <v>Jul</v>
      </c>
      <c r="L189" s="14">
        <f>tableG!B189</f>
        <v>6</v>
      </c>
      <c r="M189" s="12" t="str">
        <f>entsG!$B$28</f>
        <v>Fri</v>
      </c>
      <c r="O189" s="46" t="str">
        <f>"UCN "&amp;D189&amp;" "&amp;E189&amp;RIGHT((G189+100),2)&amp;" "&amp;entsUC!$B$90&amp;H189&amp;" "&amp;entsUC!$B$69&amp;" "&amp;entsUC!$B$91&amp;" "&amp;RIGHT((I189+1000),3)&amp;" "&amp;entsUC!$B$69&amp;" "&amp;" AD "&amp;J189&amp;" "&amp;K189&amp;" "&amp;RIGHT((L189+100),2)&amp;" "&amp;M189</f>
        <v>UCN 12012 G08 White ❀ day 188 ❀  AD 2012 Jul 06 Fri</v>
      </c>
    </row>
    <row r="190" spans="1:15" ht="10.5">
      <c r="A190" s="11">
        <f t="shared" si="17"/>
        <v>189</v>
      </c>
      <c r="B190" s="11">
        <f t="shared" si="12"/>
        <v>189</v>
      </c>
      <c r="D190" s="12">
        <f>entsUC!$B$24</f>
        <v>12012</v>
      </c>
      <c r="E190" s="12" t="str">
        <f>entsUC!$B$62</f>
        <v>G</v>
      </c>
      <c r="F190" s="13">
        <f t="shared" si="13"/>
        <v>7</v>
      </c>
      <c r="G190" s="14">
        <f t="shared" si="14"/>
        <v>9</v>
      </c>
      <c r="H190" s="15" t="str">
        <f>entsUC!$B$73</f>
        <v>Violet</v>
      </c>
      <c r="I190" s="11">
        <f t="shared" si="15"/>
        <v>189</v>
      </c>
      <c r="J190" s="12" t="str">
        <f t="shared" si="16"/>
        <v>2012</v>
      </c>
      <c r="K190" s="12" t="str">
        <f>tableG!A190</f>
        <v>Jul</v>
      </c>
      <c r="L190" s="14">
        <f>tableG!B190</f>
        <v>7</v>
      </c>
      <c r="M190" s="12" t="str">
        <f>entsG!$B$29</f>
        <v>Sat</v>
      </c>
      <c r="O190" s="46" t="str">
        <f>"UCN "&amp;D190&amp;" "&amp;E190&amp;RIGHT((G190+100),2)&amp;" "&amp;entsUC!$B$90&amp;H190&amp;" "&amp;entsUC!$B$69&amp;" "&amp;entsUC!$B$91&amp;" "&amp;RIGHT((I190+1000),3)&amp;" "&amp;entsUC!$B$69&amp;" "&amp;" AD "&amp;J190&amp;" "&amp;K190&amp;" "&amp;RIGHT((L190+100),2)&amp;" "&amp;M190</f>
        <v>UCN 12012 G09 Violet ❀ day 189 ❀  AD 2012 Jul 07 Sat</v>
      </c>
    </row>
    <row r="191" spans="1:15" ht="10.5">
      <c r="A191" s="11">
        <f t="shared" si="17"/>
        <v>190</v>
      </c>
      <c r="B191" s="11">
        <f t="shared" si="12"/>
        <v>190</v>
      </c>
      <c r="D191" s="12">
        <f>entsUC!$B$24</f>
        <v>12012</v>
      </c>
      <c r="E191" s="12" t="str">
        <f>entsUC!$B$62</f>
        <v>G</v>
      </c>
      <c r="F191" s="13">
        <f t="shared" si="13"/>
        <v>7</v>
      </c>
      <c r="G191" s="14">
        <f t="shared" si="14"/>
        <v>10</v>
      </c>
      <c r="H191" s="16" t="str">
        <f>entsUC!$B$74</f>
        <v>Blue</v>
      </c>
      <c r="I191" s="11">
        <f t="shared" si="15"/>
        <v>190</v>
      </c>
      <c r="J191" s="12" t="str">
        <f t="shared" si="16"/>
        <v>2012</v>
      </c>
      <c r="K191" s="12" t="str">
        <f>tableG!A191</f>
        <v>Jul</v>
      </c>
      <c r="L191" s="14">
        <f>tableG!B191</f>
        <v>8</v>
      </c>
      <c r="M191" s="12" t="str">
        <f>entsG!$B$23</f>
        <v>Sun</v>
      </c>
      <c r="O191" s="46" t="str">
        <f>"UCN "&amp;D191&amp;" "&amp;E191&amp;RIGHT((G191+100),2)&amp;" "&amp;entsUC!$B$90&amp;H191&amp;" "&amp;entsUC!$B$69&amp;" "&amp;entsUC!$B$91&amp;" "&amp;RIGHT((I191+1000),3)&amp;" "&amp;entsUC!$B$69&amp;" "&amp;" AD "&amp;J191&amp;" "&amp;K191&amp;" "&amp;RIGHT((L191+100),2)&amp;" "&amp;M191</f>
        <v>UCN 12012 G10 Blue ❀ day 190 ❀  AD 2012 Jul 08 Sun</v>
      </c>
    </row>
    <row r="192" spans="1:15" ht="10.5">
      <c r="A192" s="11">
        <f t="shared" si="17"/>
        <v>191</v>
      </c>
      <c r="B192" s="11">
        <f t="shared" si="12"/>
        <v>191</v>
      </c>
      <c r="D192" s="12">
        <f>entsUC!$B$24</f>
        <v>12012</v>
      </c>
      <c r="E192" s="12" t="str">
        <f>entsUC!$B$62</f>
        <v>G</v>
      </c>
      <c r="F192" s="13">
        <f t="shared" si="13"/>
        <v>7</v>
      </c>
      <c r="G192" s="14">
        <f t="shared" si="14"/>
        <v>11</v>
      </c>
      <c r="H192" s="17" t="str">
        <f>entsUC!$B$75</f>
        <v>Green</v>
      </c>
      <c r="I192" s="11">
        <f t="shared" si="15"/>
        <v>191</v>
      </c>
      <c r="J192" s="12" t="str">
        <f t="shared" si="16"/>
        <v>2012</v>
      </c>
      <c r="K192" s="12" t="str">
        <f>tableG!A192</f>
        <v>Jul</v>
      </c>
      <c r="L192" s="14">
        <f>tableG!B192</f>
        <v>9</v>
      </c>
      <c r="M192" s="12" t="str">
        <f>entsG!$B$24</f>
        <v>Mon</v>
      </c>
      <c r="O192" s="46" t="str">
        <f>"UCN "&amp;D192&amp;" "&amp;E192&amp;RIGHT((G192+100),2)&amp;" "&amp;entsUC!$B$90&amp;H192&amp;" "&amp;entsUC!$B$69&amp;" "&amp;entsUC!$B$91&amp;" "&amp;RIGHT((I192+1000),3)&amp;" "&amp;entsUC!$B$69&amp;" "&amp;" AD "&amp;J192&amp;" "&amp;K192&amp;" "&amp;RIGHT((L192+100),2)&amp;" "&amp;M192</f>
        <v>UCN 12012 G11 Green ❀ day 191 ❀  AD 2012 Jul 09 Mon</v>
      </c>
    </row>
    <row r="193" spans="1:15" ht="10.5">
      <c r="A193" s="11">
        <f t="shared" si="17"/>
        <v>192</v>
      </c>
      <c r="B193" s="11">
        <f t="shared" si="12"/>
        <v>192</v>
      </c>
      <c r="D193" s="12">
        <f>entsUC!$B$24</f>
        <v>12012</v>
      </c>
      <c r="E193" s="12" t="str">
        <f>entsUC!$B$62</f>
        <v>G</v>
      </c>
      <c r="F193" s="13">
        <f t="shared" si="13"/>
        <v>7</v>
      </c>
      <c r="G193" s="14">
        <f t="shared" si="14"/>
        <v>12</v>
      </c>
      <c r="H193" s="18" t="str">
        <f>entsUC!$B$76</f>
        <v>Yellow</v>
      </c>
      <c r="I193" s="11">
        <f t="shared" si="15"/>
        <v>192</v>
      </c>
      <c r="J193" s="12" t="str">
        <f t="shared" si="16"/>
        <v>2012</v>
      </c>
      <c r="K193" s="12" t="str">
        <f>tableG!A193</f>
        <v>Jul</v>
      </c>
      <c r="L193" s="14">
        <f>tableG!B193</f>
        <v>10</v>
      </c>
      <c r="M193" s="12" t="str">
        <f>entsG!$B$25</f>
        <v>Tue</v>
      </c>
      <c r="O193" s="46" t="str">
        <f>"UCN "&amp;D193&amp;" "&amp;E193&amp;RIGHT((G193+100),2)&amp;" "&amp;entsUC!$B$90&amp;H193&amp;" "&amp;entsUC!$B$69&amp;" "&amp;entsUC!$B$91&amp;" "&amp;RIGHT((I193+1000),3)&amp;" "&amp;entsUC!$B$69&amp;" "&amp;" AD "&amp;J193&amp;" "&amp;K193&amp;" "&amp;RIGHT((L193+100),2)&amp;" "&amp;M193</f>
        <v>UCN 12012 G12 Yellow ❀ day 192 ❀  AD 2012 Jul 10 Tue</v>
      </c>
    </row>
    <row r="194" spans="1:15" ht="10.5">
      <c r="A194" s="11">
        <f t="shared" si="17"/>
        <v>193</v>
      </c>
      <c r="B194" s="11">
        <f t="shared" si="12"/>
        <v>193</v>
      </c>
      <c r="D194" s="12">
        <f>entsUC!$B$24</f>
        <v>12012</v>
      </c>
      <c r="E194" s="12" t="str">
        <f>entsUC!$B$62</f>
        <v>G</v>
      </c>
      <c r="F194" s="13">
        <f t="shared" si="13"/>
        <v>7</v>
      </c>
      <c r="G194" s="14">
        <f t="shared" si="14"/>
        <v>13</v>
      </c>
      <c r="H194" s="19" t="str">
        <f>entsUC!$B$77</f>
        <v>Orange</v>
      </c>
      <c r="I194" s="11">
        <f t="shared" si="15"/>
        <v>193</v>
      </c>
      <c r="J194" s="12" t="str">
        <f t="shared" si="16"/>
        <v>2012</v>
      </c>
      <c r="K194" s="12" t="str">
        <f>tableG!A194</f>
        <v>Jul</v>
      </c>
      <c r="L194" s="14">
        <f>tableG!B194</f>
        <v>11</v>
      </c>
      <c r="M194" s="12" t="str">
        <f>entsG!$B$26</f>
        <v>Wed</v>
      </c>
      <c r="O194" s="46" t="str">
        <f>"UCN "&amp;D194&amp;" "&amp;E194&amp;RIGHT((G194+100),2)&amp;" "&amp;entsUC!$B$90&amp;H194&amp;" "&amp;entsUC!$B$69&amp;" "&amp;entsUC!$B$91&amp;" "&amp;RIGHT((I194+1000),3)&amp;" "&amp;entsUC!$B$69&amp;" "&amp;" AD "&amp;J194&amp;" "&amp;K194&amp;" "&amp;RIGHT((L194+100),2)&amp;" "&amp;M194</f>
        <v>UCN 12012 G13 Orange ❀ day 193 ❀  AD 2012 Jul 11 Wed</v>
      </c>
    </row>
    <row r="195" spans="1:15" ht="10.5">
      <c r="A195" s="11">
        <f t="shared" si="17"/>
        <v>194</v>
      </c>
      <c r="B195" s="11">
        <f aca="true" t="shared" si="18" ref="B195:B258">A195</f>
        <v>194</v>
      </c>
      <c r="D195" s="12">
        <f>entsUC!$B$24</f>
        <v>12012</v>
      </c>
      <c r="E195" s="12" t="str">
        <f>entsUC!$B$62</f>
        <v>G</v>
      </c>
      <c r="F195" s="13">
        <f aca="true" t="shared" si="19" ref="F195:F258">IF(CEILING(B195/30,1)&lt;12,CEILING(B195/30,1),12)</f>
        <v>7</v>
      </c>
      <c r="G195" s="14">
        <f aca="true" t="shared" si="20" ref="G195:G258">B195-(F195*30)+30</f>
        <v>14</v>
      </c>
      <c r="H195" s="20" t="str">
        <f>entsUC!$B$78</f>
        <v>Red</v>
      </c>
      <c r="I195" s="11">
        <f aca="true" t="shared" si="21" ref="I195:I258">B195</f>
        <v>194</v>
      </c>
      <c r="J195" s="12" t="str">
        <f aca="true" t="shared" si="22" ref="J195:J258">RIGHT(D195,4)</f>
        <v>2012</v>
      </c>
      <c r="K195" s="12" t="str">
        <f>tableG!A195</f>
        <v>Jul</v>
      </c>
      <c r="L195" s="14">
        <f>tableG!B195</f>
        <v>12</v>
      </c>
      <c r="M195" s="12" t="str">
        <f>entsG!$B$27</f>
        <v>Thu</v>
      </c>
      <c r="O195" s="46" t="str">
        <f>"UCN "&amp;D195&amp;" "&amp;E195&amp;RIGHT((G195+100),2)&amp;" "&amp;entsUC!$B$90&amp;H195&amp;" "&amp;entsUC!$B$69&amp;" "&amp;entsUC!$B$91&amp;" "&amp;RIGHT((I195+1000),3)&amp;" "&amp;entsUC!$B$69&amp;" "&amp;" AD "&amp;J195&amp;" "&amp;K195&amp;" "&amp;RIGHT((L195+100),2)&amp;" "&amp;M195</f>
        <v>UCN 12012 G14 Red ❀ day 194 ❀  AD 2012 Jul 12 Thu</v>
      </c>
    </row>
    <row r="196" spans="1:15" ht="10.5">
      <c r="A196" s="11">
        <f aca="true" t="shared" si="23" ref="A196:A259">A195+1</f>
        <v>195</v>
      </c>
      <c r="B196" s="11">
        <f t="shared" si="18"/>
        <v>195</v>
      </c>
      <c r="D196" s="12">
        <f>entsUC!$B$24</f>
        <v>12012</v>
      </c>
      <c r="E196" s="12" t="str">
        <f>entsUC!$B$62</f>
        <v>G</v>
      </c>
      <c r="F196" s="13">
        <f t="shared" si="19"/>
        <v>7</v>
      </c>
      <c r="G196" s="14">
        <f t="shared" si="20"/>
        <v>15</v>
      </c>
      <c r="H196" s="12" t="str">
        <f>entsUC!$B$72</f>
        <v>White</v>
      </c>
      <c r="I196" s="11">
        <f t="shared" si="21"/>
        <v>195</v>
      </c>
      <c r="J196" s="12" t="str">
        <f t="shared" si="22"/>
        <v>2012</v>
      </c>
      <c r="K196" s="12" t="str">
        <f>tableG!A196</f>
        <v>Jul</v>
      </c>
      <c r="L196" s="14">
        <f>tableG!B196</f>
        <v>13</v>
      </c>
      <c r="M196" s="12" t="str">
        <f>entsG!$B$28</f>
        <v>Fri</v>
      </c>
      <c r="O196" s="46" t="str">
        <f>"UCN "&amp;D196&amp;" "&amp;E196&amp;RIGHT((G196+100),2)&amp;" "&amp;entsUC!$B$90&amp;H196&amp;" "&amp;entsUC!$B$69&amp;" "&amp;entsUC!$B$91&amp;" "&amp;RIGHT((I196+1000),3)&amp;" "&amp;entsUC!$B$69&amp;" "&amp;" AD "&amp;J196&amp;" "&amp;K196&amp;" "&amp;RIGHT((L196+100),2)&amp;" "&amp;M196</f>
        <v>UCN 12012 G15 White ❀ day 195 ❀  AD 2012 Jul 13 Fri</v>
      </c>
    </row>
    <row r="197" spans="1:15" ht="10.5">
      <c r="A197" s="11">
        <f t="shared" si="23"/>
        <v>196</v>
      </c>
      <c r="B197" s="11">
        <f t="shared" si="18"/>
        <v>196</v>
      </c>
      <c r="D197" s="12">
        <f>entsUC!$B$24</f>
        <v>12012</v>
      </c>
      <c r="E197" s="12" t="str">
        <f>entsUC!$B$62</f>
        <v>G</v>
      </c>
      <c r="F197" s="13">
        <f t="shared" si="19"/>
        <v>7</v>
      </c>
      <c r="G197" s="14">
        <f t="shared" si="20"/>
        <v>16</v>
      </c>
      <c r="H197" s="15" t="str">
        <f>entsUC!$B$73</f>
        <v>Violet</v>
      </c>
      <c r="I197" s="11">
        <f t="shared" si="21"/>
        <v>196</v>
      </c>
      <c r="J197" s="12" t="str">
        <f t="shared" si="22"/>
        <v>2012</v>
      </c>
      <c r="K197" s="12" t="str">
        <f>tableG!A197</f>
        <v>Jul</v>
      </c>
      <c r="L197" s="14">
        <f>tableG!B197</f>
        <v>14</v>
      </c>
      <c r="M197" s="12" t="str">
        <f>entsG!$B$29</f>
        <v>Sat</v>
      </c>
      <c r="O197" s="46" t="str">
        <f>"UCN "&amp;D197&amp;" "&amp;E197&amp;RIGHT((G197+100),2)&amp;" "&amp;entsUC!$B$90&amp;H197&amp;" "&amp;entsUC!$B$69&amp;" "&amp;entsUC!$B$91&amp;" "&amp;RIGHT((I197+1000),3)&amp;" "&amp;entsUC!$B$69&amp;" "&amp;" AD "&amp;J197&amp;" "&amp;K197&amp;" "&amp;RIGHT((L197+100),2)&amp;" "&amp;M197</f>
        <v>UCN 12012 G16 Violet ❀ day 196 ❀  AD 2012 Jul 14 Sat</v>
      </c>
    </row>
    <row r="198" spans="1:15" ht="10.5">
      <c r="A198" s="11">
        <f t="shared" si="23"/>
        <v>197</v>
      </c>
      <c r="B198" s="11">
        <f t="shared" si="18"/>
        <v>197</v>
      </c>
      <c r="D198" s="12">
        <f>entsUC!$B$24</f>
        <v>12012</v>
      </c>
      <c r="E198" s="12" t="str">
        <f>entsUC!$B$62</f>
        <v>G</v>
      </c>
      <c r="F198" s="13">
        <f t="shared" si="19"/>
        <v>7</v>
      </c>
      <c r="G198" s="14">
        <f t="shared" si="20"/>
        <v>17</v>
      </c>
      <c r="H198" s="16" t="str">
        <f>entsUC!$B$74</f>
        <v>Blue</v>
      </c>
      <c r="I198" s="11">
        <f t="shared" si="21"/>
        <v>197</v>
      </c>
      <c r="J198" s="12" t="str">
        <f t="shared" si="22"/>
        <v>2012</v>
      </c>
      <c r="K198" s="12" t="str">
        <f>tableG!A198</f>
        <v>Jul</v>
      </c>
      <c r="L198" s="14">
        <f>tableG!B198</f>
        <v>15</v>
      </c>
      <c r="M198" s="12" t="str">
        <f>entsG!$B$23</f>
        <v>Sun</v>
      </c>
      <c r="O198" s="46" t="str">
        <f>"UCN "&amp;D198&amp;" "&amp;E198&amp;RIGHT((G198+100),2)&amp;" "&amp;entsUC!$B$90&amp;H198&amp;" "&amp;entsUC!$B$69&amp;" "&amp;entsUC!$B$91&amp;" "&amp;RIGHT((I198+1000),3)&amp;" "&amp;entsUC!$B$69&amp;" "&amp;" AD "&amp;J198&amp;" "&amp;K198&amp;" "&amp;RIGHT((L198+100),2)&amp;" "&amp;M198</f>
        <v>UCN 12012 G17 Blue ❀ day 197 ❀  AD 2012 Jul 15 Sun</v>
      </c>
    </row>
    <row r="199" spans="1:15" ht="10.5">
      <c r="A199" s="11">
        <f t="shared" si="23"/>
        <v>198</v>
      </c>
      <c r="B199" s="11">
        <f t="shared" si="18"/>
        <v>198</v>
      </c>
      <c r="D199" s="12">
        <f>entsUC!$B$24</f>
        <v>12012</v>
      </c>
      <c r="E199" s="12" t="str">
        <f>entsUC!$B$62</f>
        <v>G</v>
      </c>
      <c r="F199" s="13">
        <f t="shared" si="19"/>
        <v>7</v>
      </c>
      <c r="G199" s="14">
        <f t="shared" si="20"/>
        <v>18</v>
      </c>
      <c r="H199" s="17" t="str">
        <f>entsUC!$B$75</f>
        <v>Green</v>
      </c>
      <c r="I199" s="11">
        <f t="shared" si="21"/>
        <v>198</v>
      </c>
      <c r="J199" s="12" t="str">
        <f t="shared" si="22"/>
        <v>2012</v>
      </c>
      <c r="K199" s="12" t="str">
        <f>tableG!A199</f>
        <v>Jul</v>
      </c>
      <c r="L199" s="14">
        <f>tableG!B199</f>
        <v>16</v>
      </c>
      <c r="M199" s="12" t="str">
        <f>entsG!$B$24</f>
        <v>Mon</v>
      </c>
      <c r="O199" s="46" t="str">
        <f>"UCN "&amp;D199&amp;" "&amp;E199&amp;RIGHT((G199+100),2)&amp;" "&amp;entsUC!$B$90&amp;H199&amp;" "&amp;entsUC!$B$69&amp;" "&amp;entsUC!$B$91&amp;" "&amp;RIGHT((I199+1000),3)&amp;" "&amp;entsUC!$B$69&amp;" "&amp;" AD "&amp;J199&amp;" "&amp;K199&amp;" "&amp;RIGHT((L199+100),2)&amp;" "&amp;M199</f>
        <v>UCN 12012 G18 Green ❀ day 198 ❀  AD 2012 Jul 16 Mon</v>
      </c>
    </row>
    <row r="200" spans="1:15" ht="10.5">
      <c r="A200" s="11">
        <f t="shared" si="23"/>
        <v>199</v>
      </c>
      <c r="B200" s="11">
        <f t="shared" si="18"/>
        <v>199</v>
      </c>
      <c r="D200" s="12">
        <f>entsUC!$B$24</f>
        <v>12012</v>
      </c>
      <c r="E200" s="12" t="str">
        <f>entsUC!$B$62</f>
        <v>G</v>
      </c>
      <c r="F200" s="13">
        <f t="shared" si="19"/>
        <v>7</v>
      </c>
      <c r="G200" s="14">
        <f t="shared" si="20"/>
        <v>19</v>
      </c>
      <c r="H200" s="18" t="str">
        <f>entsUC!$B$76</f>
        <v>Yellow</v>
      </c>
      <c r="I200" s="11">
        <f t="shared" si="21"/>
        <v>199</v>
      </c>
      <c r="J200" s="12" t="str">
        <f t="shared" si="22"/>
        <v>2012</v>
      </c>
      <c r="K200" s="12" t="str">
        <f>tableG!A200</f>
        <v>Jul</v>
      </c>
      <c r="L200" s="14">
        <f>tableG!B200</f>
        <v>17</v>
      </c>
      <c r="M200" s="12" t="str">
        <f>entsG!$B$25</f>
        <v>Tue</v>
      </c>
      <c r="O200" s="46" t="str">
        <f>"UCN "&amp;D200&amp;" "&amp;E200&amp;RIGHT((G200+100),2)&amp;" "&amp;entsUC!$B$90&amp;H200&amp;" "&amp;entsUC!$B$69&amp;" "&amp;entsUC!$B$91&amp;" "&amp;RIGHT((I200+1000),3)&amp;" "&amp;entsUC!$B$69&amp;" "&amp;" AD "&amp;J200&amp;" "&amp;K200&amp;" "&amp;RIGHT((L200+100),2)&amp;" "&amp;M200</f>
        <v>UCN 12012 G19 Yellow ❀ day 199 ❀  AD 2012 Jul 17 Tue</v>
      </c>
    </row>
    <row r="201" spans="1:15" ht="10.5">
      <c r="A201" s="11">
        <f t="shared" si="23"/>
        <v>200</v>
      </c>
      <c r="B201" s="11">
        <f t="shared" si="18"/>
        <v>200</v>
      </c>
      <c r="D201" s="12">
        <f>entsUC!$B$24</f>
        <v>12012</v>
      </c>
      <c r="E201" s="12" t="str">
        <f>entsUC!$B$62</f>
        <v>G</v>
      </c>
      <c r="F201" s="13">
        <f t="shared" si="19"/>
        <v>7</v>
      </c>
      <c r="G201" s="14">
        <f t="shared" si="20"/>
        <v>20</v>
      </c>
      <c r="H201" s="19" t="str">
        <f>entsUC!$B$77</f>
        <v>Orange</v>
      </c>
      <c r="I201" s="11">
        <f t="shared" si="21"/>
        <v>200</v>
      </c>
      <c r="J201" s="12" t="str">
        <f t="shared" si="22"/>
        <v>2012</v>
      </c>
      <c r="K201" s="12" t="str">
        <f>tableG!A201</f>
        <v>Jul</v>
      </c>
      <c r="L201" s="14">
        <f>tableG!B201</f>
        <v>18</v>
      </c>
      <c r="M201" s="12" t="str">
        <f>entsG!$B$26</f>
        <v>Wed</v>
      </c>
      <c r="O201" s="46" t="str">
        <f>"UCN "&amp;D201&amp;" "&amp;E201&amp;RIGHT((G201+100),2)&amp;" "&amp;entsUC!$B$90&amp;H201&amp;" "&amp;entsUC!$B$69&amp;" "&amp;entsUC!$B$91&amp;" "&amp;RIGHT((I201+1000),3)&amp;" "&amp;entsUC!$B$69&amp;" "&amp;" AD "&amp;J201&amp;" "&amp;K201&amp;" "&amp;RIGHT((L201+100),2)&amp;" "&amp;M201</f>
        <v>UCN 12012 G20 Orange ❀ day 200 ❀  AD 2012 Jul 18 Wed</v>
      </c>
    </row>
    <row r="202" spans="1:15" ht="10.5">
      <c r="A202" s="11">
        <f t="shared" si="23"/>
        <v>201</v>
      </c>
      <c r="B202" s="11">
        <f t="shared" si="18"/>
        <v>201</v>
      </c>
      <c r="D202" s="12">
        <f>entsUC!$B$24</f>
        <v>12012</v>
      </c>
      <c r="E202" s="12" t="str">
        <f>entsUC!$B$62</f>
        <v>G</v>
      </c>
      <c r="F202" s="13">
        <f t="shared" si="19"/>
        <v>7</v>
      </c>
      <c r="G202" s="14">
        <f t="shared" si="20"/>
        <v>21</v>
      </c>
      <c r="H202" s="20" t="str">
        <f>entsUC!$B$78</f>
        <v>Red</v>
      </c>
      <c r="I202" s="11">
        <f t="shared" si="21"/>
        <v>201</v>
      </c>
      <c r="J202" s="12" t="str">
        <f t="shared" si="22"/>
        <v>2012</v>
      </c>
      <c r="K202" s="12" t="str">
        <f>tableG!A202</f>
        <v>Jul</v>
      </c>
      <c r="L202" s="14">
        <f>tableG!B202</f>
        <v>19</v>
      </c>
      <c r="M202" s="12" t="str">
        <f>entsG!$B$27</f>
        <v>Thu</v>
      </c>
      <c r="O202" s="46" t="str">
        <f>"UCN "&amp;D202&amp;" "&amp;E202&amp;RIGHT((G202+100),2)&amp;" "&amp;entsUC!$B$90&amp;H202&amp;" "&amp;entsUC!$B$69&amp;" "&amp;entsUC!$B$91&amp;" "&amp;RIGHT((I202+1000),3)&amp;" "&amp;entsUC!$B$69&amp;" "&amp;" AD "&amp;J202&amp;" "&amp;K202&amp;" "&amp;RIGHT((L202+100),2)&amp;" "&amp;M202</f>
        <v>UCN 12012 G21 Red ❀ day 201 ❀  AD 2012 Jul 19 Thu</v>
      </c>
    </row>
    <row r="203" spans="1:15" ht="10.5">
      <c r="A203" s="11">
        <f t="shared" si="23"/>
        <v>202</v>
      </c>
      <c r="B203" s="11">
        <f t="shared" si="18"/>
        <v>202</v>
      </c>
      <c r="D203" s="12">
        <f>entsUC!$B$24</f>
        <v>12012</v>
      </c>
      <c r="E203" s="12" t="str">
        <f>entsUC!$B$62</f>
        <v>G</v>
      </c>
      <c r="F203" s="13">
        <f t="shared" si="19"/>
        <v>7</v>
      </c>
      <c r="G203" s="14">
        <f t="shared" si="20"/>
        <v>22</v>
      </c>
      <c r="H203" s="12" t="str">
        <f>entsUC!$B$72</f>
        <v>White</v>
      </c>
      <c r="I203" s="11">
        <f t="shared" si="21"/>
        <v>202</v>
      </c>
      <c r="J203" s="12" t="str">
        <f t="shared" si="22"/>
        <v>2012</v>
      </c>
      <c r="K203" s="12" t="str">
        <f>tableG!A203</f>
        <v>Jul</v>
      </c>
      <c r="L203" s="14">
        <f>tableG!B203</f>
        <v>20</v>
      </c>
      <c r="M203" s="12" t="str">
        <f>entsG!$B$28</f>
        <v>Fri</v>
      </c>
      <c r="O203" s="46" t="str">
        <f>"UCN "&amp;D203&amp;" "&amp;E203&amp;RIGHT((G203+100),2)&amp;" "&amp;entsUC!$B$90&amp;H203&amp;" "&amp;entsUC!$B$69&amp;" "&amp;entsUC!$B$91&amp;" "&amp;RIGHT((I203+1000),3)&amp;" "&amp;entsUC!$B$69&amp;" "&amp;" AD "&amp;J203&amp;" "&amp;K203&amp;" "&amp;RIGHT((L203+100),2)&amp;" "&amp;M203</f>
        <v>UCN 12012 G22 White ❀ day 202 ❀  AD 2012 Jul 20 Fri</v>
      </c>
    </row>
    <row r="204" spans="1:15" ht="10.5">
      <c r="A204" s="11">
        <f t="shared" si="23"/>
        <v>203</v>
      </c>
      <c r="B204" s="11">
        <f t="shared" si="18"/>
        <v>203</v>
      </c>
      <c r="D204" s="12">
        <f>entsUC!$B$24</f>
        <v>12012</v>
      </c>
      <c r="E204" s="12" t="str">
        <f>entsUC!$B$62</f>
        <v>G</v>
      </c>
      <c r="F204" s="13">
        <f t="shared" si="19"/>
        <v>7</v>
      </c>
      <c r="G204" s="14">
        <f t="shared" si="20"/>
        <v>23</v>
      </c>
      <c r="H204" s="15" t="str">
        <f>entsUC!$B$73</f>
        <v>Violet</v>
      </c>
      <c r="I204" s="11">
        <f t="shared" si="21"/>
        <v>203</v>
      </c>
      <c r="J204" s="12" t="str">
        <f t="shared" si="22"/>
        <v>2012</v>
      </c>
      <c r="K204" s="12" t="str">
        <f>tableG!A204</f>
        <v>Jul</v>
      </c>
      <c r="L204" s="14">
        <f>tableG!B204</f>
        <v>21</v>
      </c>
      <c r="M204" s="12" t="str">
        <f>entsG!$B$29</f>
        <v>Sat</v>
      </c>
      <c r="O204" s="46" t="str">
        <f>"UCN "&amp;D204&amp;" "&amp;E204&amp;RIGHT((G204+100),2)&amp;" "&amp;entsUC!$B$90&amp;H204&amp;" "&amp;entsUC!$B$69&amp;" "&amp;entsUC!$B$91&amp;" "&amp;RIGHT((I204+1000),3)&amp;" "&amp;entsUC!$B$69&amp;" "&amp;" AD "&amp;J204&amp;" "&amp;K204&amp;" "&amp;RIGHT((L204+100),2)&amp;" "&amp;M204</f>
        <v>UCN 12012 G23 Violet ❀ day 203 ❀  AD 2012 Jul 21 Sat</v>
      </c>
    </row>
    <row r="205" spans="1:15" ht="10.5">
      <c r="A205" s="11">
        <f t="shared" si="23"/>
        <v>204</v>
      </c>
      <c r="B205" s="11">
        <f t="shared" si="18"/>
        <v>204</v>
      </c>
      <c r="D205" s="12">
        <f>entsUC!$B$24</f>
        <v>12012</v>
      </c>
      <c r="E205" s="12" t="str">
        <f>entsUC!$B$62</f>
        <v>G</v>
      </c>
      <c r="F205" s="13">
        <f t="shared" si="19"/>
        <v>7</v>
      </c>
      <c r="G205" s="14">
        <f t="shared" si="20"/>
        <v>24</v>
      </c>
      <c r="H205" s="16" t="str">
        <f>entsUC!$B$74</f>
        <v>Blue</v>
      </c>
      <c r="I205" s="11">
        <f t="shared" si="21"/>
        <v>204</v>
      </c>
      <c r="J205" s="12" t="str">
        <f t="shared" si="22"/>
        <v>2012</v>
      </c>
      <c r="K205" s="12" t="str">
        <f>tableG!A205</f>
        <v>Jul</v>
      </c>
      <c r="L205" s="14">
        <f>tableG!B205</f>
        <v>22</v>
      </c>
      <c r="M205" s="12" t="str">
        <f>entsG!$B$23</f>
        <v>Sun</v>
      </c>
      <c r="O205" s="46" t="str">
        <f>"UCN "&amp;D205&amp;" "&amp;E205&amp;RIGHT((G205+100),2)&amp;" "&amp;entsUC!$B$90&amp;H205&amp;" "&amp;entsUC!$B$69&amp;" "&amp;entsUC!$B$91&amp;" "&amp;RIGHT((I205+1000),3)&amp;" "&amp;entsUC!$B$69&amp;" "&amp;" AD "&amp;J205&amp;" "&amp;K205&amp;" "&amp;RIGHT((L205+100),2)&amp;" "&amp;M205</f>
        <v>UCN 12012 G24 Blue ❀ day 204 ❀  AD 2012 Jul 22 Sun</v>
      </c>
    </row>
    <row r="206" spans="1:15" ht="10.5">
      <c r="A206" s="11">
        <f t="shared" si="23"/>
        <v>205</v>
      </c>
      <c r="B206" s="11">
        <f t="shared" si="18"/>
        <v>205</v>
      </c>
      <c r="D206" s="12">
        <f>entsUC!$B$24</f>
        <v>12012</v>
      </c>
      <c r="E206" s="12" t="str">
        <f>entsUC!$B$62</f>
        <v>G</v>
      </c>
      <c r="F206" s="13">
        <f t="shared" si="19"/>
        <v>7</v>
      </c>
      <c r="G206" s="14">
        <f t="shared" si="20"/>
        <v>25</v>
      </c>
      <c r="H206" s="17" t="str">
        <f>entsUC!$B$75</f>
        <v>Green</v>
      </c>
      <c r="I206" s="11">
        <f t="shared" si="21"/>
        <v>205</v>
      </c>
      <c r="J206" s="12" t="str">
        <f t="shared" si="22"/>
        <v>2012</v>
      </c>
      <c r="K206" s="12" t="str">
        <f>tableG!A206</f>
        <v>Jul</v>
      </c>
      <c r="L206" s="14">
        <f>tableG!B206</f>
        <v>23</v>
      </c>
      <c r="M206" s="12" t="str">
        <f>entsG!$B$24</f>
        <v>Mon</v>
      </c>
      <c r="O206" s="46" t="str">
        <f>"UCN "&amp;D206&amp;" "&amp;E206&amp;RIGHT((G206+100),2)&amp;" "&amp;entsUC!$B$90&amp;H206&amp;" "&amp;entsUC!$B$69&amp;" "&amp;entsUC!$B$91&amp;" "&amp;RIGHT((I206+1000),3)&amp;" "&amp;entsUC!$B$69&amp;" "&amp;" AD "&amp;J206&amp;" "&amp;K206&amp;" "&amp;RIGHT((L206+100),2)&amp;" "&amp;M206</f>
        <v>UCN 12012 G25 Green ❀ day 205 ❀  AD 2012 Jul 23 Mon</v>
      </c>
    </row>
    <row r="207" spans="1:15" ht="10.5">
      <c r="A207" s="11">
        <f t="shared" si="23"/>
        <v>206</v>
      </c>
      <c r="B207" s="11">
        <f t="shared" si="18"/>
        <v>206</v>
      </c>
      <c r="D207" s="12">
        <f>entsUC!$B$24</f>
        <v>12012</v>
      </c>
      <c r="E207" s="12" t="str">
        <f>entsUC!$B$62</f>
        <v>G</v>
      </c>
      <c r="F207" s="13">
        <f t="shared" si="19"/>
        <v>7</v>
      </c>
      <c r="G207" s="14">
        <f t="shared" si="20"/>
        <v>26</v>
      </c>
      <c r="H207" s="18" t="str">
        <f>entsUC!$B$76</f>
        <v>Yellow</v>
      </c>
      <c r="I207" s="11">
        <f t="shared" si="21"/>
        <v>206</v>
      </c>
      <c r="J207" s="12" t="str">
        <f t="shared" si="22"/>
        <v>2012</v>
      </c>
      <c r="K207" s="12" t="str">
        <f>tableG!A207</f>
        <v>Jul</v>
      </c>
      <c r="L207" s="14">
        <f>tableG!B207</f>
        <v>24</v>
      </c>
      <c r="M207" s="12" t="str">
        <f>entsG!$B$25</f>
        <v>Tue</v>
      </c>
      <c r="O207" s="46" t="str">
        <f>"UCN "&amp;D207&amp;" "&amp;E207&amp;RIGHT((G207+100),2)&amp;" "&amp;entsUC!$B$90&amp;H207&amp;" "&amp;entsUC!$B$69&amp;" "&amp;entsUC!$B$91&amp;" "&amp;RIGHT((I207+1000),3)&amp;" "&amp;entsUC!$B$69&amp;" "&amp;" AD "&amp;J207&amp;" "&amp;K207&amp;" "&amp;RIGHT((L207+100),2)&amp;" "&amp;M207</f>
        <v>UCN 12012 G26 Yellow ❀ day 206 ❀  AD 2012 Jul 24 Tue</v>
      </c>
    </row>
    <row r="208" spans="1:15" ht="10.5">
      <c r="A208" s="11">
        <f t="shared" si="23"/>
        <v>207</v>
      </c>
      <c r="B208" s="11">
        <f t="shared" si="18"/>
        <v>207</v>
      </c>
      <c r="D208" s="12">
        <f>entsUC!$B$24</f>
        <v>12012</v>
      </c>
      <c r="E208" s="12" t="str">
        <f>entsUC!$B$62</f>
        <v>G</v>
      </c>
      <c r="F208" s="13">
        <f t="shared" si="19"/>
        <v>7</v>
      </c>
      <c r="G208" s="14">
        <f t="shared" si="20"/>
        <v>27</v>
      </c>
      <c r="H208" s="19" t="str">
        <f>entsUC!$B$77</f>
        <v>Orange</v>
      </c>
      <c r="I208" s="11">
        <f t="shared" si="21"/>
        <v>207</v>
      </c>
      <c r="J208" s="12" t="str">
        <f t="shared" si="22"/>
        <v>2012</v>
      </c>
      <c r="K208" s="12" t="str">
        <f>tableG!A208</f>
        <v>Jul</v>
      </c>
      <c r="L208" s="14">
        <f>tableG!B208</f>
        <v>25</v>
      </c>
      <c r="M208" s="12" t="str">
        <f>entsG!$B$26</f>
        <v>Wed</v>
      </c>
      <c r="O208" s="46" t="str">
        <f>"UCN "&amp;D208&amp;" "&amp;E208&amp;RIGHT((G208+100),2)&amp;" "&amp;entsUC!$B$90&amp;H208&amp;" "&amp;entsUC!$B$69&amp;" "&amp;entsUC!$B$91&amp;" "&amp;RIGHT((I208+1000),3)&amp;" "&amp;entsUC!$B$69&amp;" "&amp;" AD "&amp;J208&amp;" "&amp;K208&amp;" "&amp;RIGHT((L208+100),2)&amp;" "&amp;M208</f>
        <v>UCN 12012 G27 Orange ❀ day 207 ❀  AD 2012 Jul 25 Wed</v>
      </c>
    </row>
    <row r="209" spans="1:15" ht="10.5">
      <c r="A209" s="11">
        <f t="shared" si="23"/>
        <v>208</v>
      </c>
      <c r="B209" s="11">
        <f t="shared" si="18"/>
        <v>208</v>
      </c>
      <c r="D209" s="12">
        <f>entsUC!$B$24</f>
        <v>12012</v>
      </c>
      <c r="E209" s="12" t="str">
        <f>entsUC!$B$62</f>
        <v>G</v>
      </c>
      <c r="F209" s="13">
        <f t="shared" si="19"/>
        <v>7</v>
      </c>
      <c r="G209" s="14">
        <f t="shared" si="20"/>
        <v>28</v>
      </c>
      <c r="H209" s="20" t="str">
        <f>entsUC!$B$78</f>
        <v>Red</v>
      </c>
      <c r="I209" s="11">
        <f t="shared" si="21"/>
        <v>208</v>
      </c>
      <c r="J209" s="12" t="str">
        <f t="shared" si="22"/>
        <v>2012</v>
      </c>
      <c r="K209" s="12" t="str">
        <f>tableG!A209</f>
        <v>Jul</v>
      </c>
      <c r="L209" s="14">
        <f>tableG!B209</f>
        <v>26</v>
      </c>
      <c r="M209" s="12" t="str">
        <f>entsG!$B$27</f>
        <v>Thu</v>
      </c>
      <c r="O209" s="46" t="str">
        <f>"UCN "&amp;D209&amp;" "&amp;E209&amp;RIGHT((G209+100),2)&amp;" "&amp;entsUC!$B$90&amp;H209&amp;" "&amp;entsUC!$B$69&amp;" "&amp;entsUC!$B$91&amp;" "&amp;RIGHT((I209+1000),3)&amp;" "&amp;entsUC!$B$69&amp;" "&amp;" AD "&amp;J209&amp;" "&amp;K209&amp;" "&amp;RIGHT((L209+100),2)&amp;" "&amp;M209</f>
        <v>UCN 12012 G28 Red ❀ day 208 ❀  AD 2012 Jul 26 Thu</v>
      </c>
    </row>
    <row r="210" spans="1:15" ht="10.5">
      <c r="A210" s="11">
        <f t="shared" si="23"/>
        <v>209</v>
      </c>
      <c r="B210" s="11">
        <f t="shared" si="18"/>
        <v>209</v>
      </c>
      <c r="D210" s="12">
        <f>entsUC!$B$24</f>
        <v>12012</v>
      </c>
      <c r="E210" s="12" t="str">
        <f>entsUC!$B$62</f>
        <v>G</v>
      </c>
      <c r="F210" s="13">
        <f t="shared" si="19"/>
        <v>7</v>
      </c>
      <c r="G210" s="14">
        <f t="shared" si="20"/>
        <v>29</v>
      </c>
      <c r="H210" s="3" t="str">
        <f>entsUC!$B$79</f>
        <v>Eve</v>
      </c>
      <c r="I210" s="11">
        <f t="shared" si="21"/>
        <v>209</v>
      </c>
      <c r="J210" s="12" t="str">
        <f t="shared" si="22"/>
        <v>2012</v>
      </c>
      <c r="K210" s="12" t="str">
        <f>tableG!A210</f>
        <v>Jul</v>
      </c>
      <c r="L210" s="14">
        <f>tableG!B210</f>
        <v>27</v>
      </c>
      <c r="M210" s="12" t="str">
        <f>entsG!$B$28</f>
        <v>Fri</v>
      </c>
      <c r="O210" s="46" t="str">
        <f>"UCN "&amp;D210&amp;" "&amp;E210&amp;RIGHT((G210+100),2)&amp;" "&amp;entsUC!$B$90&amp;H210&amp;" "&amp;entsUC!$B$69&amp;" "&amp;entsUC!$B$91&amp;" "&amp;RIGHT((I210+1000),3)&amp;" "&amp;entsUC!$B$69&amp;" "&amp;" AD "&amp;J210&amp;" "&amp;K210&amp;" "&amp;RIGHT((L210+100),2)&amp;" "&amp;M210</f>
        <v>UCN 12012 G29 Eve ❀ day 209 ❀  AD 2012 Jul 27 Fri</v>
      </c>
    </row>
    <row r="211" spans="1:15" ht="10.5">
      <c r="A211" s="11">
        <f t="shared" si="23"/>
        <v>210</v>
      </c>
      <c r="B211" s="11">
        <f t="shared" si="18"/>
        <v>210</v>
      </c>
      <c r="D211" s="12">
        <f>entsUC!$B$24</f>
        <v>12012</v>
      </c>
      <c r="E211" s="12" t="str">
        <f>entsUC!$B$62</f>
        <v>G</v>
      </c>
      <c r="F211" s="13">
        <f t="shared" si="19"/>
        <v>7</v>
      </c>
      <c r="G211" s="14">
        <f t="shared" si="20"/>
        <v>30</v>
      </c>
      <c r="H211" s="4" t="str">
        <f>entsUC!$B$80</f>
        <v>End</v>
      </c>
      <c r="I211" s="11">
        <f t="shared" si="21"/>
        <v>210</v>
      </c>
      <c r="J211" s="12" t="str">
        <f t="shared" si="22"/>
        <v>2012</v>
      </c>
      <c r="K211" s="12" t="str">
        <f>tableG!A211</f>
        <v>Jul</v>
      </c>
      <c r="L211" s="14">
        <f>tableG!B211</f>
        <v>28</v>
      </c>
      <c r="M211" s="12" t="str">
        <f>entsG!$B$29</f>
        <v>Sat</v>
      </c>
      <c r="O211" s="46" t="str">
        <f>"UCN "&amp;D211&amp;" "&amp;E211&amp;RIGHT((G211+100),2)&amp;" "&amp;entsUC!$B$90&amp;H211&amp;" "&amp;entsUC!$B$69&amp;" "&amp;entsUC!$B$91&amp;" "&amp;RIGHT((I211+1000),3)&amp;" "&amp;entsUC!$B$69&amp;" "&amp;" AD "&amp;J211&amp;" "&amp;K211&amp;" "&amp;RIGHT((L211+100),2)&amp;" "&amp;M211</f>
        <v>UCN 12012 G30 End ❀ day 210 ❀  AD 2012 Jul 28 Sat</v>
      </c>
    </row>
    <row r="212" spans="1:15" ht="10.5">
      <c r="A212" s="11">
        <f t="shared" si="23"/>
        <v>211</v>
      </c>
      <c r="B212" s="11">
        <f t="shared" si="18"/>
        <v>211</v>
      </c>
      <c r="D212" s="12">
        <f>entsUC!$B$24</f>
        <v>12012</v>
      </c>
      <c r="E212" s="12" t="str">
        <f>entsUC!$B$63</f>
        <v>H</v>
      </c>
      <c r="F212" s="13">
        <f t="shared" si="19"/>
        <v>8</v>
      </c>
      <c r="G212" s="14">
        <f t="shared" si="20"/>
        <v>1</v>
      </c>
      <c r="H212" s="12" t="str">
        <f>entsUC!$B$72</f>
        <v>White</v>
      </c>
      <c r="I212" s="11">
        <f t="shared" si="21"/>
        <v>211</v>
      </c>
      <c r="J212" s="12" t="str">
        <f t="shared" si="22"/>
        <v>2012</v>
      </c>
      <c r="K212" s="12" t="str">
        <f>tableG!A212</f>
        <v>Jul</v>
      </c>
      <c r="L212" s="14">
        <f>tableG!B212</f>
        <v>29</v>
      </c>
      <c r="M212" s="12" t="str">
        <f>entsG!$B$23</f>
        <v>Sun</v>
      </c>
      <c r="O212" s="46" t="str">
        <f>"UCN "&amp;D212&amp;" "&amp;E212&amp;RIGHT((G212+100),2)&amp;" "&amp;entsUC!$B$90&amp;H212&amp;" "&amp;entsUC!$B$69&amp;" "&amp;entsUC!$B$91&amp;" "&amp;RIGHT((I212+1000),3)&amp;" "&amp;entsUC!$B$69&amp;" "&amp;" AD "&amp;J212&amp;" "&amp;K212&amp;" "&amp;RIGHT((L212+100),2)&amp;" "&amp;M212</f>
        <v>UCN 12012 H01 White ❀ day 211 ❀  AD 2012 Jul 29 Sun</v>
      </c>
    </row>
    <row r="213" spans="1:15" ht="10.5">
      <c r="A213" s="11">
        <f t="shared" si="23"/>
        <v>212</v>
      </c>
      <c r="B213" s="11">
        <f t="shared" si="18"/>
        <v>212</v>
      </c>
      <c r="D213" s="12">
        <f>entsUC!$B$24</f>
        <v>12012</v>
      </c>
      <c r="E213" s="12" t="str">
        <f>entsUC!$B$63</f>
        <v>H</v>
      </c>
      <c r="F213" s="13">
        <f t="shared" si="19"/>
        <v>8</v>
      </c>
      <c r="G213" s="14">
        <f t="shared" si="20"/>
        <v>2</v>
      </c>
      <c r="H213" s="15" t="str">
        <f>entsUC!$B$73</f>
        <v>Violet</v>
      </c>
      <c r="I213" s="11">
        <f t="shared" si="21"/>
        <v>212</v>
      </c>
      <c r="J213" s="12" t="str">
        <f t="shared" si="22"/>
        <v>2012</v>
      </c>
      <c r="K213" s="12" t="str">
        <f>tableG!A213</f>
        <v>Jul</v>
      </c>
      <c r="L213" s="14">
        <f>tableG!B213</f>
        <v>30</v>
      </c>
      <c r="M213" s="12" t="str">
        <f>entsG!$B$24</f>
        <v>Mon</v>
      </c>
      <c r="O213" s="46" t="str">
        <f>"UCN "&amp;D213&amp;" "&amp;E213&amp;RIGHT((G213+100),2)&amp;" "&amp;entsUC!$B$90&amp;H213&amp;" "&amp;entsUC!$B$69&amp;" "&amp;entsUC!$B$91&amp;" "&amp;RIGHT((I213+1000),3)&amp;" "&amp;entsUC!$B$69&amp;" "&amp;" AD "&amp;J213&amp;" "&amp;K213&amp;" "&amp;RIGHT((L213+100),2)&amp;" "&amp;M213</f>
        <v>UCN 12012 H02 Violet ❀ day 212 ❀  AD 2012 Jul 30 Mon</v>
      </c>
    </row>
    <row r="214" spans="1:15" ht="10.5">
      <c r="A214" s="11">
        <f t="shared" si="23"/>
        <v>213</v>
      </c>
      <c r="B214" s="11">
        <f t="shared" si="18"/>
        <v>213</v>
      </c>
      <c r="D214" s="12">
        <f>entsUC!$B$24</f>
        <v>12012</v>
      </c>
      <c r="E214" s="12" t="str">
        <f>entsUC!$B$63</f>
        <v>H</v>
      </c>
      <c r="F214" s="13">
        <f t="shared" si="19"/>
        <v>8</v>
      </c>
      <c r="G214" s="14">
        <f t="shared" si="20"/>
        <v>3</v>
      </c>
      <c r="H214" s="16" t="str">
        <f>entsUC!$B$74</f>
        <v>Blue</v>
      </c>
      <c r="I214" s="11">
        <f t="shared" si="21"/>
        <v>213</v>
      </c>
      <c r="J214" s="12" t="str">
        <f t="shared" si="22"/>
        <v>2012</v>
      </c>
      <c r="K214" s="12" t="str">
        <f>tableG!A214</f>
        <v>Jul</v>
      </c>
      <c r="L214" s="14">
        <f>tableG!B214</f>
        <v>31</v>
      </c>
      <c r="M214" s="12" t="str">
        <f>entsG!$B$25</f>
        <v>Tue</v>
      </c>
      <c r="O214" s="46" t="str">
        <f>"UCN "&amp;D214&amp;" "&amp;E214&amp;RIGHT((G214+100),2)&amp;" "&amp;entsUC!$B$90&amp;H214&amp;" "&amp;entsUC!$B$69&amp;" "&amp;entsUC!$B$91&amp;" "&amp;RIGHT((I214+1000),3)&amp;" "&amp;entsUC!$B$69&amp;" "&amp;" AD "&amp;J214&amp;" "&amp;K214&amp;" "&amp;RIGHT((L214+100),2)&amp;" "&amp;M214</f>
        <v>UCN 12012 H03 Blue ❀ day 213 ❀  AD 2012 Jul 31 Tue</v>
      </c>
    </row>
    <row r="215" spans="1:15" ht="10.5">
      <c r="A215" s="11">
        <f t="shared" si="23"/>
        <v>214</v>
      </c>
      <c r="B215" s="11">
        <f t="shared" si="18"/>
        <v>214</v>
      </c>
      <c r="D215" s="12">
        <f>entsUC!$B$24</f>
        <v>12012</v>
      </c>
      <c r="E215" s="12" t="str">
        <f>entsUC!$B$63</f>
        <v>H</v>
      </c>
      <c r="F215" s="13">
        <f t="shared" si="19"/>
        <v>8</v>
      </c>
      <c r="G215" s="14">
        <f t="shared" si="20"/>
        <v>4</v>
      </c>
      <c r="H215" s="17" t="str">
        <f>entsUC!$B$75</f>
        <v>Green</v>
      </c>
      <c r="I215" s="11">
        <f t="shared" si="21"/>
        <v>214</v>
      </c>
      <c r="J215" s="12" t="str">
        <f t="shared" si="22"/>
        <v>2012</v>
      </c>
      <c r="K215" s="12" t="str">
        <f>tableG!A215</f>
        <v>Aug</v>
      </c>
      <c r="L215" s="14">
        <f>tableG!B215</f>
        <v>1</v>
      </c>
      <c r="M215" s="12" t="str">
        <f>entsG!$B$26</f>
        <v>Wed</v>
      </c>
      <c r="O215" s="46" t="str">
        <f>"UCN "&amp;D215&amp;" "&amp;E215&amp;RIGHT((G215+100),2)&amp;" "&amp;entsUC!$B$90&amp;H215&amp;" "&amp;entsUC!$B$69&amp;" "&amp;entsUC!$B$91&amp;" "&amp;RIGHT((I215+1000),3)&amp;" "&amp;entsUC!$B$69&amp;" "&amp;" AD "&amp;J215&amp;" "&amp;K215&amp;" "&amp;RIGHT((L215+100),2)&amp;" "&amp;M215</f>
        <v>UCN 12012 H04 Green ❀ day 214 ❀  AD 2012 Aug 01 Wed</v>
      </c>
    </row>
    <row r="216" spans="1:15" ht="10.5">
      <c r="A216" s="11">
        <f t="shared" si="23"/>
        <v>215</v>
      </c>
      <c r="B216" s="11">
        <f t="shared" si="18"/>
        <v>215</v>
      </c>
      <c r="D216" s="12">
        <f>entsUC!$B$24</f>
        <v>12012</v>
      </c>
      <c r="E216" s="12" t="str">
        <f>entsUC!$B$63</f>
        <v>H</v>
      </c>
      <c r="F216" s="13">
        <f t="shared" si="19"/>
        <v>8</v>
      </c>
      <c r="G216" s="14">
        <f t="shared" si="20"/>
        <v>5</v>
      </c>
      <c r="H216" s="18" t="str">
        <f>entsUC!$B$76</f>
        <v>Yellow</v>
      </c>
      <c r="I216" s="11">
        <f t="shared" si="21"/>
        <v>215</v>
      </c>
      <c r="J216" s="12" t="str">
        <f t="shared" si="22"/>
        <v>2012</v>
      </c>
      <c r="K216" s="12" t="str">
        <f>tableG!A216</f>
        <v>Aug</v>
      </c>
      <c r="L216" s="14">
        <f>tableG!B216</f>
        <v>2</v>
      </c>
      <c r="M216" s="12" t="str">
        <f>entsG!$B$27</f>
        <v>Thu</v>
      </c>
      <c r="O216" s="46" t="str">
        <f>"UCN "&amp;D216&amp;" "&amp;E216&amp;RIGHT((G216+100),2)&amp;" "&amp;entsUC!$B$90&amp;H216&amp;" "&amp;entsUC!$B$69&amp;" "&amp;entsUC!$B$91&amp;" "&amp;RIGHT((I216+1000),3)&amp;" "&amp;entsUC!$B$69&amp;" "&amp;" AD "&amp;J216&amp;" "&amp;K216&amp;" "&amp;RIGHT((L216+100),2)&amp;" "&amp;M216</f>
        <v>UCN 12012 H05 Yellow ❀ day 215 ❀  AD 2012 Aug 02 Thu</v>
      </c>
    </row>
    <row r="217" spans="1:15" ht="10.5">
      <c r="A217" s="11">
        <f t="shared" si="23"/>
        <v>216</v>
      </c>
      <c r="B217" s="11">
        <f t="shared" si="18"/>
        <v>216</v>
      </c>
      <c r="D217" s="12">
        <f>entsUC!$B$24</f>
        <v>12012</v>
      </c>
      <c r="E217" s="12" t="str">
        <f>entsUC!$B$63</f>
        <v>H</v>
      </c>
      <c r="F217" s="13">
        <f t="shared" si="19"/>
        <v>8</v>
      </c>
      <c r="G217" s="14">
        <f t="shared" si="20"/>
        <v>6</v>
      </c>
      <c r="H217" s="19" t="str">
        <f>entsUC!$B$77</f>
        <v>Orange</v>
      </c>
      <c r="I217" s="11">
        <f t="shared" si="21"/>
        <v>216</v>
      </c>
      <c r="J217" s="12" t="str">
        <f t="shared" si="22"/>
        <v>2012</v>
      </c>
      <c r="K217" s="12" t="str">
        <f>tableG!A217</f>
        <v>Aug</v>
      </c>
      <c r="L217" s="14">
        <f>tableG!B217</f>
        <v>3</v>
      </c>
      <c r="M217" s="12" t="str">
        <f>entsG!$B$28</f>
        <v>Fri</v>
      </c>
      <c r="O217" s="46" t="str">
        <f>"UCN "&amp;D217&amp;" "&amp;E217&amp;RIGHT((G217+100),2)&amp;" "&amp;entsUC!$B$90&amp;H217&amp;" "&amp;entsUC!$B$69&amp;" "&amp;entsUC!$B$91&amp;" "&amp;RIGHT((I217+1000),3)&amp;" "&amp;entsUC!$B$69&amp;" "&amp;" AD "&amp;J217&amp;" "&amp;K217&amp;" "&amp;RIGHT((L217+100),2)&amp;" "&amp;M217</f>
        <v>UCN 12012 H06 Orange ❀ day 216 ❀  AD 2012 Aug 03 Fri</v>
      </c>
    </row>
    <row r="218" spans="1:15" ht="10.5">
      <c r="A218" s="11">
        <f t="shared" si="23"/>
        <v>217</v>
      </c>
      <c r="B218" s="11">
        <f t="shared" si="18"/>
        <v>217</v>
      </c>
      <c r="D218" s="12">
        <f>entsUC!$B$24</f>
        <v>12012</v>
      </c>
      <c r="E218" s="12" t="str">
        <f>entsUC!$B$63</f>
        <v>H</v>
      </c>
      <c r="F218" s="13">
        <f t="shared" si="19"/>
        <v>8</v>
      </c>
      <c r="G218" s="14">
        <f t="shared" si="20"/>
        <v>7</v>
      </c>
      <c r="H218" s="20" t="str">
        <f>entsUC!$B$78</f>
        <v>Red</v>
      </c>
      <c r="I218" s="11">
        <f t="shared" si="21"/>
        <v>217</v>
      </c>
      <c r="J218" s="12" t="str">
        <f t="shared" si="22"/>
        <v>2012</v>
      </c>
      <c r="K218" s="12" t="str">
        <f>tableG!A218</f>
        <v>Aug</v>
      </c>
      <c r="L218" s="14">
        <f>tableG!B218</f>
        <v>4</v>
      </c>
      <c r="M218" s="12" t="str">
        <f>entsG!$B$29</f>
        <v>Sat</v>
      </c>
      <c r="O218" s="46" t="str">
        <f>"UCN "&amp;D218&amp;" "&amp;E218&amp;RIGHT((G218+100),2)&amp;" "&amp;entsUC!$B$90&amp;H218&amp;" "&amp;entsUC!$B$69&amp;" "&amp;entsUC!$B$91&amp;" "&amp;RIGHT((I218+1000),3)&amp;" "&amp;entsUC!$B$69&amp;" "&amp;" AD "&amp;J218&amp;" "&amp;K218&amp;" "&amp;RIGHT((L218+100),2)&amp;" "&amp;M218</f>
        <v>UCN 12012 H07 Red ❀ day 217 ❀  AD 2012 Aug 04 Sat</v>
      </c>
    </row>
    <row r="219" spans="1:15" ht="10.5">
      <c r="A219" s="11">
        <f t="shared" si="23"/>
        <v>218</v>
      </c>
      <c r="B219" s="11">
        <f t="shared" si="18"/>
        <v>218</v>
      </c>
      <c r="D219" s="12">
        <f>entsUC!$B$24</f>
        <v>12012</v>
      </c>
      <c r="E219" s="12" t="str">
        <f>entsUC!$B$63</f>
        <v>H</v>
      </c>
      <c r="F219" s="13">
        <f t="shared" si="19"/>
        <v>8</v>
      </c>
      <c r="G219" s="14">
        <f t="shared" si="20"/>
        <v>8</v>
      </c>
      <c r="H219" s="12" t="str">
        <f>entsUC!$B$72</f>
        <v>White</v>
      </c>
      <c r="I219" s="11">
        <f t="shared" si="21"/>
        <v>218</v>
      </c>
      <c r="J219" s="12" t="str">
        <f t="shared" si="22"/>
        <v>2012</v>
      </c>
      <c r="K219" s="12" t="str">
        <f>tableG!A219</f>
        <v>Aug</v>
      </c>
      <c r="L219" s="14">
        <f>tableG!B219</f>
        <v>5</v>
      </c>
      <c r="M219" s="12" t="str">
        <f>entsG!$B$23</f>
        <v>Sun</v>
      </c>
      <c r="O219" s="46" t="str">
        <f>"UCN "&amp;D219&amp;" "&amp;E219&amp;RIGHT((G219+100),2)&amp;" "&amp;entsUC!$B$90&amp;H219&amp;" "&amp;entsUC!$B$69&amp;" "&amp;entsUC!$B$91&amp;" "&amp;RIGHT((I219+1000),3)&amp;" "&amp;entsUC!$B$69&amp;" "&amp;" AD "&amp;J219&amp;" "&amp;K219&amp;" "&amp;RIGHT((L219+100),2)&amp;" "&amp;M219</f>
        <v>UCN 12012 H08 White ❀ day 218 ❀  AD 2012 Aug 05 Sun</v>
      </c>
    </row>
    <row r="220" spans="1:15" ht="10.5">
      <c r="A220" s="11">
        <f t="shared" si="23"/>
        <v>219</v>
      </c>
      <c r="B220" s="11">
        <f t="shared" si="18"/>
        <v>219</v>
      </c>
      <c r="D220" s="12">
        <f>entsUC!$B$24</f>
        <v>12012</v>
      </c>
      <c r="E220" s="12" t="str">
        <f>entsUC!$B$63</f>
        <v>H</v>
      </c>
      <c r="F220" s="13">
        <f t="shared" si="19"/>
        <v>8</v>
      </c>
      <c r="G220" s="14">
        <f t="shared" si="20"/>
        <v>9</v>
      </c>
      <c r="H220" s="15" t="str">
        <f>entsUC!$B$73</f>
        <v>Violet</v>
      </c>
      <c r="I220" s="11">
        <f t="shared" si="21"/>
        <v>219</v>
      </c>
      <c r="J220" s="12" t="str">
        <f t="shared" si="22"/>
        <v>2012</v>
      </c>
      <c r="K220" s="12" t="str">
        <f>tableG!A220</f>
        <v>Aug</v>
      </c>
      <c r="L220" s="14">
        <f>tableG!B220</f>
        <v>6</v>
      </c>
      <c r="M220" s="12" t="str">
        <f>entsG!$B$24</f>
        <v>Mon</v>
      </c>
      <c r="O220" s="46" t="str">
        <f>"UCN "&amp;D220&amp;" "&amp;E220&amp;RIGHT((G220+100),2)&amp;" "&amp;entsUC!$B$90&amp;H220&amp;" "&amp;entsUC!$B$69&amp;" "&amp;entsUC!$B$91&amp;" "&amp;RIGHT((I220+1000),3)&amp;" "&amp;entsUC!$B$69&amp;" "&amp;" AD "&amp;J220&amp;" "&amp;K220&amp;" "&amp;RIGHT((L220+100),2)&amp;" "&amp;M220</f>
        <v>UCN 12012 H09 Violet ❀ day 219 ❀  AD 2012 Aug 06 Mon</v>
      </c>
    </row>
    <row r="221" spans="1:15" ht="10.5">
      <c r="A221" s="11">
        <f t="shared" si="23"/>
        <v>220</v>
      </c>
      <c r="B221" s="11">
        <f t="shared" si="18"/>
        <v>220</v>
      </c>
      <c r="D221" s="12">
        <f>entsUC!$B$24</f>
        <v>12012</v>
      </c>
      <c r="E221" s="12" t="str">
        <f>entsUC!$B$63</f>
        <v>H</v>
      </c>
      <c r="F221" s="13">
        <f t="shared" si="19"/>
        <v>8</v>
      </c>
      <c r="G221" s="14">
        <f t="shared" si="20"/>
        <v>10</v>
      </c>
      <c r="H221" s="16" t="str">
        <f>entsUC!$B$74</f>
        <v>Blue</v>
      </c>
      <c r="I221" s="11">
        <f t="shared" si="21"/>
        <v>220</v>
      </c>
      <c r="J221" s="12" t="str">
        <f t="shared" si="22"/>
        <v>2012</v>
      </c>
      <c r="K221" s="12" t="str">
        <f>tableG!A221</f>
        <v>Aug</v>
      </c>
      <c r="L221" s="14">
        <f>tableG!B221</f>
        <v>7</v>
      </c>
      <c r="M221" s="12" t="str">
        <f>entsG!$B$25</f>
        <v>Tue</v>
      </c>
      <c r="O221" s="46" t="str">
        <f>"UCN "&amp;D221&amp;" "&amp;E221&amp;RIGHT((G221+100),2)&amp;" "&amp;entsUC!$B$90&amp;H221&amp;" "&amp;entsUC!$B$69&amp;" "&amp;entsUC!$B$91&amp;" "&amp;RIGHT((I221+1000),3)&amp;" "&amp;entsUC!$B$69&amp;" "&amp;" AD "&amp;J221&amp;" "&amp;K221&amp;" "&amp;RIGHT((L221+100),2)&amp;" "&amp;M221</f>
        <v>UCN 12012 H10 Blue ❀ day 220 ❀  AD 2012 Aug 07 Tue</v>
      </c>
    </row>
    <row r="222" spans="1:15" ht="10.5">
      <c r="A222" s="11">
        <f t="shared" si="23"/>
        <v>221</v>
      </c>
      <c r="B222" s="11">
        <f t="shared" si="18"/>
        <v>221</v>
      </c>
      <c r="D222" s="12">
        <f>entsUC!$B$24</f>
        <v>12012</v>
      </c>
      <c r="E222" s="12" t="str">
        <f>entsUC!$B$63</f>
        <v>H</v>
      </c>
      <c r="F222" s="13">
        <f t="shared" si="19"/>
        <v>8</v>
      </c>
      <c r="G222" s="14">
        <f t="shared" si="20"/>
        <v>11</v>
      </c>
      <c r="H222" s="17" t="str">
        <f>entsUC!$B$75</f>
        <v>Green</v>
      </c>
      <c r="I222" s="11">
        <f t="shared" si="21"/>
        <v>221</v>
      </c>
      <c r="J222" s="12" t="str">
        <f t="shared" si="22"/>
        <v>2012</v>
      </c>
      <c r="K222" s="12" t="str">
        <f>tableG!A222</f>
        <v>Aug</v>
      </c>
      <c r="L222" s="14">
        <f>tableG!B222</f>
        <v>8</v>
      </c>
      <c r="M222" s="12" t="str">
        <f>entsG!$B$26</f>
        <v>Wed</v>
      </c>
      <c r="O222" s="46" t="str">
        <f>"UCN "&amp;D222&amp;" "&amp;E222&amp;RIGHT((G222+100),2)&amp;" "&amp;entsUC!$B$90&amp;H222&amp;" "&amp;entsUC!$B$69&amp;" "&amp;entsUC!$B$91&amp;" "&amp;RIGHT((I222+1000),3)&amp;" "&amp;entsUC!$B$69&amp;" "&amp;" AD "&amp;J222&amp;" "&amp;K222&amp;" "&amp;RIGHT((L222+100),2)&amp;" "&amp;M222</f>
        <v>UCN 12012 H11 Green ❀ day 221 ❀  AD 2012 Aug 08 Wed</v>
      </c>
    </row>
    <row r="223" spans="1:15" ht="10.5">
      <c r="A223" s="11">
        <f t="shared" si="23"/>
        <v>222</v>
      </c>
      <c r="B223" s="11">
        <f t="shared" si="18"/>
        <v>222</v>
      </c>
      <c r="D223" s="12">
        <f>entsUC!$B$24</f>
        <v>12012</v>
      </c>
      <c r="E223" s="12" t="str">
        <f>entsUC!$B$63</f>
        <v>H</v>
      </c>
      <c r="F223" s="13">
        <f t="shared" si="19"/>
        <v>8</v>
      </c>
      <c r="G223" s="14">
        <f t="shared" si="20"/>
        <v>12</v>
      </c>
      <c r="H223" s="18" t="str">
        <f>entsUC!$B$76</f>
        <v>Yellow</v>
      </c>
      <c r="I223" s="11">
        <f t="shared" si="21"/>
        <v>222</v>
      </c>
      <c r="J223" s="12" t="str">
        <f t="shared" si="22"/>
        <v>2012</v>
      </c>
      <c r="K223" s="12" t="str">
        <f>tableG!A223</f>
        <v>Aug</v>
      </c>
      <c r="L223" s="14">
        <f>tableG!B223</f>
        <v>9</v>
      </c>
      <c r="M223" s="12" t="str">
        <f>entsG!$B$27</f>
        <v>Thu</v>
      </c>
      <c r="O223" s="46" t="str">
        <f>"UCN "&amp;D223&amp;" "&amp;E223&amp;RIGHT((G223+100),2)&amp;" "&amp;entsUC!$B$90&amp;H223&amp;" "&amp;entsUC!$B$69&amp;" "&amp;entsUC!$B$91&amp;" "&amp;RIGHT((I223+1000),3)&amp;" "&amp;entsUC!$B$69&amp;" "&amp;" AD "&amp;J223&amp;" "&amp;K223&amp;" "&amp;RIGHT((L223+100),2)&amp;" "&amp;M223</f>
        <v>UCN 12012 H12 Yellow ❀ day 222 ❀  AD 2012 Aug 09 Thu</v>
      </c>
    </row>
    <row r="224" spans="1:15" ht="10.5">
      <c r="A224" s="11">
        <f t="shared" si="23"/>
        <v>223</v>
      </c>
      <c r="B224" s="11">
        <f t="shared" si="18"/>
        <v>223</v>
      </c>
      <c r="D224" s="12">
        <f>entsUC!$B$24</f>
        <v>12012</v>
      </c>
      <c r="E224" s="12" t="str">
        <f>entsUC!$B$63</f>
        <v>H</v>
      </c>
      <c r="F224" s="13">
        <f t="shared" si="19"/>
        <v>8</v>
      </c>
      <c r="G224" s="14">
        <f t="shared" si="20"/>
        <v>13</v>
      </c>
      <c r="H224" s="19" t="str">
        <f>entsUC!$B$77</f>
        <v>Orange</v>
      </c>
      <c r="I224" s="11">
        <f t="shared" si="21"/>
        <v>223</v>
      </c>
      <c r="J224" s="12" t="str">
        <f t="shared" si="22"/>
        <v>2012</v>
      </c>
      <c r="K224" s="12" t="str">
        <f>tableG!A224</f>
        <v>Aug</v>
      </c>
      <c r="L224" s="14">
        <f>tableG!B224</f>
        <v>10</v>
      </c>
      <c r="M224" s="12" t="str">
        <f>entsG!$B$28</f>
        <v>Fri</v>
      </c>
      <c r="O224" s="46" t="str">
        <f>"UCN "&amp;D224&amp;" "&amp;E224&amp;RIGHT((G224+100),2)&amp;" "&amp;entsUC!$B$90&amp;H224&amp;" "&amp;entsUC!$B$69&amp;" "&amp;entsUC!$B$91&amp;" "&amp;RIGHT((I224+1000),3)&amp;" "&amp;entsUC!$B$69&amp;" "&amp;" AD "&amp;J224&amp;" "&amp;K224&amp;" "&amp;RIGHT((L224+100),2)&amp;" "&amp;M224</f>
        <v>UCN 12012 H13 Orange ❀ day 223 ❀  AD 2012 Aug 10 Fri</v>
      </c>
    </row>
    <row r="225" spans="1:15" ht="10.5">
      <c r="A225" s="11">
        <f t="shared" si="23"/>
        <v>224</v>
      </c>
      <c r="B225" s="11">
        <f t="shared" si="18"/>
        <v>224</v>
      </c>
      <c r="D225" s="12">
        <f>entsUC!$B$24</f>
        <v>12012</v>
      </c>
      <c r="E225" s="12" t="str">
        <f>entsUC!$B$63</f>
        <v>H</v>
      </c>
      <c r="F225" s="13">
        <f t="shared" si="19"/>
        <v>8</v>
      </c>
      <c r="G225" s="14">
        <f t="shared" si="20"/>
        <v>14</v>
      </c>
      <c r="H225" s="20" t="str">
        <f>entsUC!$B$78</f>
        <v>Red</v>
      </c>
      <c r="I225" s="11">
        <f t="shared" si="21"/>
        <v>224</v>
      </c>
      <c r="J225" s="12" t="str">
        <f t="shared" si="22"/>
        <v>2012</v>
      </c>
      <c r="K225" s="12" t="str">
        <f>tableG!A225</f>
        <v>Aug</v>
      </c>
      <c r="L225" s="14">
        <f>tableG!B225</f>
        <v>11</v>
      </c>
      <c r="M225" s="12" t="str">
        <f>entsG!$B$29</f>
        <v>Sat</v>
      </c>
      <c r="O225" s="46" t="str">
        <f>"UCN "&amp;D225&amp;" "&amp;E225&amp;RIGHT((G225+100),2)&amp;" "&amp;entsUC!$B$90&amp;H225&amp;" "&amp;entsUC!$B$69&amp;" "&amp;entsUC!$B$91&amp;" "&amp;RIGHT((I225+1000),3)&amp;" "&amp;entsUC!$B$69&amp;" "&amp;" AD "&amp;J225&amp;" "&amp;K225&amp;" "&amp;RIGHT((L225+100),2)&amp;" "&amp;M225</f>
        <v>UCN 12012 H14 Red ❀ day 224 ❀  AD 2012 Aug 11 Sat</v>
      </c>
    </row>
    <row r="226" spans="1:15" ht="10.5">
      <c r="A226" s="11">
        <f t="shared" si="23"/>
        <v>225</v>
      </c>
      <c r="B226" s="11">
        <f t="shared" si="18"/>
        <v>225</v>
      </c>
      <c r="D226" s="12">
        <f>entsUC!$B$24</f>
        <v>12012</v>
      </c>
      <c r="E226" s="12" t="str">
        <f>entsUC!$B$63</f>
        <v>H</v>
      </c>
      <c r="F226" s="13">
        <f t="shared" si="19"/>
        <v>8</v>
      </c>
      <c r="G226" s="14">
        <f t="shared" si="20"/>
        <v>15</v>
      </c>
      <c r="H226" s="12" t="str">
        <f>entsUC!$B$72</f>
        <v>White</v>
      </c>
      <c r="I226" s="11">
        <f t="shared" si="21"/>
        <v>225</v>
      </c>
      <c r="J226" s="12" t="str">
        <f t="shared" si="22"/>
        <v>2012</v>
      </c>
      <c r="K226" s="12" t="str">
        <f>tableG!A226</f>
        <v>Aug</v>
      </c>
      <c r="L226" s="14">
        <f>tableG!B226</f>
        <v>12</v>
      </c>
      <c r="M226" s="12" t="str">
        <f>entsG!$B$23</f>
        <v>Sun</v>
      </c>
      <c r="O226" s="46" t="str">
        <f>"UCN "&amp;D226&amp;" "&amp;E226&amp;RIGHT((G226+100),2)&amp;" "&amp;entsUC!$B$90&amp;H226&amp;" "&amp;entsUC!$B$69&amp;" "&amp;entsUC!$B$91&amp;" "&amp;RIGHT((I226+1000),3)&amp;" "&amp;entsUC!$B$69&amp;" "&amp;" AD "&amp;J226&amp;" "&amp;K226&amp;" "&amp;RIGHT((L226+100),2)&amp;" "&amp;M226</f>
        <v>UCN 12012 H15 White ❀ day 225 ❀  AD 2012 Aug 12 Sun</v>
      </c>
    </row>
    <row r="227" spans="1:15" ht="10.5">
      <c r="A227" s="11">
        <f t="shared" si="23"/>
        <v>226</v>
      </c>
      <c r="B227" s="11">
        <f t="shared" si="18"/>
        <v>226</v>
      </c>
      <c r="D227" s="12">
        <f>entsUC!$B$24</f>
        <v>12012</v>
      </c>
      <c r="E227" s="12" t="str">
        <f>entsUC!$B$63</f>
        <v>H</v>
      </c>
      <c r="F227" s="13">
        <f t="shared" si="19"/>
        <v>8</v>
      </c>
      <c r="G227" s="14">
        <f t="shared" si="20"/>
        <v>16</v>
      </c>
      <c r="H227" s="15" t="str">
        <f>entsUC!$B$73</f>
        <v>Violet</v>
      </c>
      <c r="I227" s="11">
        <f t="shared" si="21"/>
        <v>226</v>
      </c>
      <c r="J227" s="12" t="str">
        <f t="shared" si="22"/>
        <v>2012</v>
      </c>
      <c r="K227" s="12" t="str">
        <f>tableG!A227</f>
        <v>Aug</v>
      </c>
      <c r="L227" s="14">
        <f>tableG!B227</f>
        <v>13</v>
      </c>
      <c r="M227" s="12" t="str">
        <f>entsG!$B$24</f>
        <v>Mon</v>
      </c>
      <c r="O227" s="46" t="str">
        <f>"UCN "&amp;D227&amp;" "&amp;E227&amp;RIGHT((G227+100),2)&amp;" "&amp;entsUC!$B$90&amp;H227&amp;" "&amp;entsUC!$B$69&amp;" "&amp;entsUC!$B$91&amp;" "&amp;RIGHT((I227+1000),3)&amp;" "&amp;entsUC!$B$69&amp;" "&amp;" AD "&amp;J227&amp;" "&amp;K227&amp;" "&amp;RIGHT((L227+100),2)&amp;" "&amp;M227</f>
        <v>UCN 12012 H16 Violet ❀ day 226 ❀  AD 2012 Aug 13 Mon</v>
      </c>
    </row>
    <row r="228" spans="1:15" ht="10.5">
      <c r="A228" s="11">
        <f t="shared" si="23"/>
        <v>227</v>
      </c>
      <c r="B228" s="11">
        <f t="shared" si="18"/>
        <v>227</v>
      </c>
      <c r="D228" s="12">
        <f>entsUC!$B$24</f>
        <v>12012</v>
      </c>
      <c r="E228" s="12" t="str">
        <f>entsUC!$B$63</f>
        <v>H</v>
      </c>
      <c r="F228" s="13">
        <f t="shared" si="19"/>
        <v>8</v>
      </c>
      <c r="G228" s="14">
        <f t="shared" si="20"/>
        <v>17</v>
      </c>
      <c r="H228" s="16" t="str">
        <f>entsUC!$B$74</f>
        <v>Blue</v>
      </c>
      <c r="I228" s="11">
        <f t="shared" si="21"/>
        <v>227</v>
      </c>
      <c r="J228" s="12" t="str">
        <f t="shared" si="22"/>
        <v>2012</v>
      </c>
      <c r="K228" s="12" t="str">
        <f>tableG!A228</f>
        <v>Aug</v>
      </c>
      <c r="L228" s="14">
        <f>tableG!B228</f>
        <v>14</v>
      </c>
      <c r="M228" s="12" t="str">
        <f>entsG!$B$25</f>
        <v>Tue</v>
      </c>
      <c r="O228" s="46" t="str">
        <f>"UCN "&amp;D228&amp;" "&amp;E228&amp;RIGHT((G228+100),2)&amp;" "&amp;entsUC!$B$90&amp;H228&amp;" "&amp;entsUC!$B$69&amp;" "&amp;entsUC!$B$91&amp;" "&amp;RIGHT((I228+1000),3)&amp;" "&amp;entsUC!$B$69&amp;" "&amp;" AD "&amp;J228&amp;" "&amp;K228&amp;" "&amp;RIGHT((L228+100),2)&amp;" "&amp;M228</f>
        <v>UCN 12012 H17 Blue ❀ day 227 ❀  AD 2012 Aug 14 Tue</v>
      </c>
    </row>
    <row r="229" spans="1:15" ht="10.5">
      <c r="A229" s="11">
        <f t="shared" si="23"/>
        <v>228</v>
      </c>
      <c r="B229" s="11">
        <f t="shared" si="18"/>
        <v>228</v>
      </c>
      <c r="D229" s="12">
        <f>entsUC!$B$24</f>
        <v>12012</v>
      </c>
      <c r="E229" s="12" t="str">
        <f>entsUC!$B$63</f>
        <v>H</v>
      </c>
      <c r="F229" s="13">
        <f t="shared" si="19"/>
        <v>8</v>
      </c>
      <c r="G229" s="14">
        <f t="shared" si="20"/>
        <v>18</v>
      </c>
      <c r="H229" s="17" t="str">
        <f>entsUC!$B$75</f>
        <v>Green</v>
      </c>
      <c r="I229" s="11">
        <f t="shared" si="21"/>
        <v>228</v>
      </c>
      <c r="J229" s="12" t="str">
        <f t="shared" si="22"/>
        <v>2012</v>
      </c>
      <c r="K229" s="12" t="str">
        <f>tableG!A229</f>
        <v>Aug</v>
      </c>
      <c r="L229" s="14">
        <f>tableG!B229</f>
        <v>15</v>
      </c>
      <c r="M229" s="12" t="str">
        <f>entsG!$B$26</f>
        <v>Wed</v>
      </c>
      <c r="O229" s="46" t="str">
        <f>"UCN "&amp;D229&amp;" "&amp;E229&amp;RIGHT((G229+100),2)&amp;" "&amp;entsUC!$B$90&amp;H229&amp;" "&amp;entsUC!$B$69&amp;" "&amp;entsUC!$B$91&amp;" "&amp;RIGHT((I229+1000),3)&amp;" "&amp;entsUC!$B$69&amp;" "&amp;" AD "&amp;J229&amp;" "&amp;K229&amp;" "&amp;RIGHT((L229+100),2)&amp;" "&amp;M229</f>
        <v>UCN 12012 H18 Green ❀ day 228 ❀  AD 2012 Aug 15 Wed</v>
      </c>
    </row>
    <row r="230" spans="1:15" ht="10.5">
      <c r="A230" s="11">
        <f t="shared" si="23"/>
        <v>229</v>
      </c>
      <c r="B230" s="11">
        <f t="shared" si="18"/>
        <v>229</v>
      </c>
      <c r="D230" s="12">
        <f>entsUC!$B$24</f>
        <v>12012</v>
      </c>
      <c r="E230" s="12" t="str">
        <f>entsUC!$B$63</f>
        <v>H</v>
      </c>
      <c r="F230" s="13">
        <f t="shared" si="19"/>
        <v>8</v>
      </c>
      <c r="G230" s="14">
        <f t="shared" si="20"/>
        <v>19</v>
      </c>
      <c r="H230" s="18" t="str">
        <f>entsUC!$B$76</f>
        <v>Yellow</v>
      </c>
      <c r="I230" s="11">
        <f t="shared" si="21"/>
        <v>229</v>
      </c>
      <c r="J230" s="12" t="str">
        <f t="shared" si="22"/>
        <v>2012</v>
      </c>
      <c r="K230" s="12" t="str">
        <f>tableG!A230</f>
        <v>Aug</v>
      </c>
      <c r="L230" s="14">
        <f>tableG!B230</f>
        <v>16</v>
      </c>
      <c r="M230" s="12" t="str">
        <f>entsG!$B$27</f>
        <v>Thu</v>
      </c>
      <c r="O230" s="46" t="str">
        <f>"UCN "&amp;D230&amp;" "&amp;E230&amp;RIGHT((G230+100),2)&amp;" "&amp;entsUC!$B$90&amp;H230&amp;" "&amp;entsUC!$B$69&amp;" "&amp;entsUC!$B$91&amp;" "&amp;RIGHT((I230+1000),3)&amp;" "&amp;entsUC!$B$69&amp;" "&amp;" AD "&amp;J230&amp;" "&amp;K230&amp;" "&amp;RIGHT((L230+100),2)&amp;" "&amp;M230</f>
        <v>UCN 12012 H19 Yellow ❀ day 229 ❀  AD 2012 Aug 16 Thu</v>
      </c>
    </row>
    <row r="231" spans="1:15" ht="10.5">
      <c r="A231" s="11">
        <f t="shared" si="23"/>
        <v>230</v>
      </c>
      <c r="B231" s="11">
        <f t="shared" si="18"/>
        <v>230</v>
      </c>
      <c r="D231" s="12">
        <f>entsUC!$B$24</f>
        <v>12012</v>
      </c>
      <c r="E231" s="12" t="str">
        <f>entsUC!$B$63</f>
        <v>H</v>
      </c>
      <c r="F231" s="13">
        <f t="shared" si="19"/>
        <v>8</v>
      </c>
      <c r="G231" s="14">
        <f t="shared" si="20"/>
        <v>20</v>
      </c>
      <c r="H231" s="19" t="str">
        <f>entsUC!$B$77</f>
        <v>Orange</v>
      </c>
      <c r="I231" s="11">
        <f t="shared" si="21"/>
        <v>230</v>
      </c>
      <c r="J231" s="12" t="str">
        <f t="shared" si="22"/>
        <v>2012</v>
      </c>
      <c r="K231" s="12" t="str">
        <f>tableG!A231</f>
        <v>Aug</v>
      </c>
      <c r="L231" s="14">
        <f>tableG!B231</f>
        <v>17</v>
      </c>
      <c r="M231" s="12" t="str">
        <f>entsG!$B$28</f>
        <v>Fri</v>
      </c>
      <c r="O231" s="46" t="str">
        <f>"UCN "&amp;D231&amp;" "&amp;E231&amp;RIGHT((G231+100),2)&amp;" "&amp;entsUC!$B$90&amp;H231&amp;" "&amp;entsUC!$B$69&amp;" "&amp;entsUC!$B$91&amp;" "&amp;RIGHT((I231+1000),3)&amp;" "&amp;entsUC!$B$69&amp;" "&amp;" AD "&amp;J231&amp;" "&amp;K231&amp;" "&amp;RIGHT((L231+100),2)&amp;" "&amp;M231</f>
        <v>UCN 12012 H20 Orange ❀ day 230 ❀  AD 2012 Aug 17 Fri</v>
      </c>
    </row>
    <row r="232" spans="1:15" ht="10.5">
      <c r="A232" s="11">
        <f t="shared" si="23"/>
        <v>231</v>
      </c>
      <c r="B232" s="11">
        <f t="shared" si="18"/>
        <v>231</v>
      </c>
      <c r="D232" s="12">
        <f>entsUC!$B$24</f>
        <v>12012</v>
      </c>
      <c r="E232" s="12" t="str">
        <f>entsUC!$B$63</f>
        <v>H</v>
      </c>
      <c r="F232" s="13">
        <f t="shared" si="19"/>
        <v>8</v>
      </c>
      <c r="G232" s="14">
        <f t="shared" si="20"/>
        <v>21</v>
      </c>
      <c r="H232" s="20" t="str">
        <f>entsUC!$B$78</f>
        <v>Red</v>
      </c>
      <c r="I232" s="11">
        <f t="shared" si="21"/>
        <v>231</v>
      </c>
      <c r="J232" s="12" t="str">
        <f t="shared" si="22"/>
        <v>2012</v>
      </c>
      <c r="K232" s="12" t="str">
        <f>tableG!A232</f>
        <v>Aug</v>
      </c>
      <c r="L232" s="14">
        <f>tableG!B232</f>
        <v>18</v>
      </c>
      <c r="M232" s="12" t="str">
        <f>entsG!$B$29</f>
        <v>Sat</v>
      </c>
      <c r="O232" s="46" t="str">
        <f>"UCN "&amp;D232&amp;" "&amp;E232&amp;RIGHT((G232+100),2)&amp;" "&amp;entsUC!$B$90&amp;H232&amp;" "&amp;entsUC!$B$69&amp;" "&amp;entsUC!$B$91&amp;" "&amp;RIGHT((I232+1000),3)&amp;" "&amp;entsUC!$B$69&amp;" "&amp;" AD "&amp;J232&amp;" "&amp;K232&amp;" "&amp;RIGHT((L232+100),2)&amp;" "&amp;M232</f>
        <v>UCN 12012 H21 Red ❀ day 231 ❀  AD 2012 Aug 18 Sat</v>
      </c>
    </row>
    <row r="233" spans="1:15" ht="10.5">
      <c r="A233" s="11">
        <f t="shared" si="23"/>
        <v>232</v>
      </c>
      <c r="B233" s="11">
        <f t="shared" si="18"/>
        <v>232</v>
      </c>
      <c r="D233" s="12">
        <f>entsUC!$B$24</f>
        <v>12012</v>
      </c>
      <c r="E233" s="12" t="str">
        <f>entsUC!$B$63</f>
        <v>H</v>
      </c>
      <c r="F233" s="13">
        <f t="shared" si="19"/>
        <v>8</v>
      </c>
      <c r="G233" s="14">
        <f t="shared" si="20"/>
        <v>22</v>
      </c>
      <c r="H233" s="12" t="str">
        <f>entsUC!$B$72</f>
        <v>White</v>
      </c>
      <c r="I233" s="11">
        <f t="shared" si="21"/>
        <v>232</v>
      </c>
      <c r="J233" s="12" t="str">
        <f t="shared" si="22"/>
        <v>2012</v>
      </c>
      <c r="K233" s="12" t="str">
        <f>tableG!A233</f>
        <v>Aug</v>
      </c>
      <c r="L233" s="14">
        <f>tableG!B233</f>
        <v>19</v>
      </c>
      <c r="M233" s="12" t="str">
        <f>entsG!$B$23</f>
        <v>Sun</v>
      </c>
      <c r="O233" s="46" t="str">
        <f>"UCN "&amp;D233&amp;" "&amp;E233&amp;RIGHT((G233+100),2)&amp;" "&amp;entsUC!$B$90&amp;H233&amp;" "&amp;entsUC!$B$69&amp;" "&amp;entsUC!$B$91&amp;" "&amp;RIGHT((I233+1000),3)&amp;" "&amp;entsUC!$B$69&amp;" "&amp;" AD "&amp;J233&amp;" "&amp;K233&amp;" "&amp;RIGHT((L233+100),2)&amp;" "&amp;M233</f>
        <v>UCN 12012 H22 White ❀ day 232 ❀  AD 2012 Aug 19 Sun</v>
      </c>
    </row>
    <row r="234" spans="1:15" ht="10.5">
      <c r="A234" s="11">
        <f t="shared" si="23"/>
        <v>233</v>
      </c>
      <c r="B234" s="11">
        <f t="shared" si="18"/>
        <v>233</v>
      </c>
      <c r="D234" s="12">
        <f>entsUC!$B$24</f>
        <v>12012</v>
      </c>
      <c r="E234" s="12" t="str">
        <f>entsUC!$B$63</f>
        <v>H</v>
      </c>
      <c r="F234" s="13">
        <f t="shared" si="19"/>
        <v>8</v>
      </c>
      <c r="G234" s="14">
        <f t="shared" si="20"/>
        <v>23</v>
      </c>
      <c r="H234" s="15" t="str">
        <f>entsUC!$B$73</f>
        <v>Violet</v>
      </c>
      <c r="I234" s="11">
        <f t="shared" si="21"/>
        <v>233</v>
      </c>
      <c r="J234" s="12" t="str">
        <f t="shared" si="22"/>
        <v>2012</v>
      </c>
      <c r="K234" s="12" t="str">
        <f>tableG!A234</f>
        <v>Aug</v>
      </c>
      <c r="L234" s="14">
        <f>tableG!B234</f>
        <v>20</v>
      </c>
      <c r="M234" s="12" t="str">
        <f>entsG!$B$24</f>
        <v>Mon</v>
      </c>
      <c r="O234" s="46" t="str">
        <f>"UCN "&amp;D234&amp;" "&amp;E234&amp;RIGHT((G234+100),2)&amp;" "&amp;entsUC!$B$90&amp;H234&amp;" "&amp;entsUC!$B$69&amp;" "&amp;entsUC!$B$91&amp;" "&amp;RIGHT((I234+1000),3)&amp;" "&amp;entsUC!$B$69&amp;" "&amp;" AD "&amp;J234&amp;" "&amp;K234&amp;" "&amp;RIGHT((L234+100),2)&amp;" "&amp;M234</f>
        <v>UCN 12012 H23 Violet ❀ day 233 ❀  AD 2012 Aug 20 Mon</v>
      </c>
    </row>
    <row r="235" spans="1:15" ht="10.5">
      <c r="A235" s="11">
        <f t="shared" si="23"/>
        <v>234</v>
      </c>
      <c r="B235" s="11">
        <f t="shared" si="18"/>
        <v>234</v>
      </c>
      <c r="D235" s="12">
        <f>entsUC!$B$24</f>
        <v>12012</v>
      </c>
      <c r="E235" s="12" t="str">
        <f>entsUC!$B$63</f>
        <v>H</v>
      </c>
      <c r="F235" s="13">
        <f t="shared" si="19"/>
        <v>8</v>
      </c>
      <c r="G235" s="14">
        <f t="shared" si="20"/>
        <v>24</v>
      </c>
      <c r="H235" s="16" t="str">
        <f>entsUC!$B$74</f>
        <v>Blue</v>
      </c>
      <c r="I235" s="11">
        <f t="shared" si="21"/>
        <v>234</v>
      </c>
      <c r="J235" s="12" t="str">
        <f t="shared" si="22"/>
        <v>2012</v>
      </c>
      <c r="K235" s="12" t="str">
        <f>tableG!A235</f>
        <v>Aug</v>
      </c>
      <c r="L235" s="14">
        <f>tableG!B235</f>
        <v>21</v>
      </c>
      <c r="M235" s="12" t="str">
        <f>entsG!$B$25</f>
        <v>Tue</v>
      </c>
      <c r="O235" s="46" t="str">
        <f>"UCN "&amp;D235&amp;" "&amp;E235&amp;RIGHT((G235+100),2)&amp;" "&amp;entsUC!$B$90&amp;H235&amp;" "&amp;entsUC!$B$69&amp;" "&amp;entsUC!$B$91&amp;" "&amp;RIGHT((I235+1000),3)&amp;" "&amp;entsUC!$B$69&amp;" "&amp;" AD "&amp;J235&amp;" "&amp;K235&amp;" "&amp;RIGHT((L235+100),2)&amp;" "&amp;M235</f>
        <v>UCN 12012 H24 Blue ❀ day 234 ❀  AD 2012 Aug 21 Tue</v>
      </c>
    </row>
    <row r="236" spans="1:15" ht="10.5">
      <c r="A236" s="11">
        <f t="shared" si="23"/>
        <v>235</v>
      </c>
      <c r="B236" s="11">
        <f t="shared" si="18"/>
        <v>235</v>
      </c>
      <c r="D236" s="12">
        <f>entsUC!$B$24</f>
        <v>12012</v>
      </c>
      <c r="E236" s="12" t="str">
        <f>entsUC!$B$63</f>
        <v>H</v>
      </c>
      <c r="F236" s="13">
        <f t="shared" si="19"/>
        <v>8</v>
      </c>
      <c r="G236" s="14">
        <f t="shared" si="20"/>
        <v>25</v>
      </c>
      <c r="H236" s="17" t="str">
        <f>entsUC!$B$75</f>
        <v>Green</v>
      </c>
      <c r="I236" s="11">
        <f t="shared" si="21"/>
        <v>235</v>
      </c>
      <c r="J236" s="12" t="str">
        <f t="shared" si="22"/>
        <v>2012</v>
      </c>
      <c r="K236" s="12" t="str">
        <f>tableG!A236</f>
        <v>Aug</v>
      </c>
      <c r="L236" s="14">
        <f>tableG!B236</f>
        <v>22</v>
      </c>
      <c r="M236" s="12" t="str">
        <f>entsG!$B$26</f>
        <v>Wed</v>
      </c>
      <c r="O236" s="46" t="str">
        <f>"UCN "&amp;D236&amp;" "&amp;E236&amp;RIGHT((G236+100),2)&amp;" "&amp;entsUC!$B$90&amp;H236&amp;" "&amp;entsUC!$B$69&amp;" "&amp;entsUC!$B$91&amp;" "&amp;RIGHT((I236+1000),3)&amp;" "&amp;entsUC!$B$69&amp;" "&amp;" AD "&amp;J236&amp;" "&amp;K236&amp;" "&amp;RIGHT((L236+100),2)&amp;" "&amp;M236</f>
        <v>UCN 12012 H25 Green ❀ day 235 ❀  AD 2012 Aug 22 Wed</v>
      </c>
    </row>
    <row r="237" spans="1:15" ht="10.5">
      <c r="A237" s="11">
        <f t="shared" si="23"/>
        <v>236</v>
      </c>
      <c r="B237" s="11">
        <f t="shared" si="18"/>
        <v>236</v>
      </c>
      <c r="D237" s="12">
        <f>entsUC!$B$24</f>
        <v>12012</v>
      </c>
      <c r="E237" s="12" t="str">
        <f>entsUC!$B$63</f>
        <v>H</v>
      </c>
      <c r="F237" s="13">
        <f t="shared" si="19"/>
        <v>8</v>
      </c>
      <c r="G237" s="14">
        <f t="shared" si="20"/>
        <v>26</v>
      </c>
      <c r="H237" s="18" t="str">
        <f>entsUC!$B$76</f>
        <v>Yellow</v>
      </c>
      <c r="I237" s="11">
        <f t="shared" si="21"/>
        <v>236</v>
      </c>
      <c r="J237" s="12" t="str">
        <f t="shared" si="22"/>
        <v>2012</v>
      </c>
      <c r="K237" s="12" t="str">
        <f>tableG!A237</f>
        <v>Aug</v>
      </c>
      <c r="L237" s="14">
        <f>tableG!B237</f>
        <v>23</v>
      </c>
      <c r="M237" s="12" t="str">
        <f>entsG!$B$27</f>
        <v>Thu</v>
      </c>
      <c r="O237" s="46" t="str">
        <f>"UCN "&amp;D237&amp;" "&amp;E237&amp;RIGHT((G237+100),2)&amp;" "&amp;entsUC!$B$90&amp;H237&amp;" "&amp;entsUC!$B$69&amp;" "&amp;entsUC!$B$91&amp;" "&amp;RIGHT((I237+1000),3)&amp;" "&amp;entsUC!$B$69&amp;" "&amp;" AD "&amp;J237&amp;" "&amp;K237&amp;" "&amp;RIGHT((L237+100),2)&amp;" "&amp;M237</f>
        <v>UCN 12012 H26 Yellow ❀ day 236 ❀  AD 2012 Aug 23 Thu</v>
      </c>
    </row>
    <row r="238" spans="1:15" ht="10.5">
      <c r="A238" s="11">
        <f t="shared" si="23"/>
        <v>237</v>
      </c>
      <c r="B238" s="11">
        <f t="shared" si="18"/>
        <v>237</v>
      </c>
      <c r="D238" s="12">
        <f>entsUC!$B$24</f>
        <v>12012</v>
      </c>
      <c r="E238" s="12" t="str">
        <f>entsUC!$B$63</f>
        <v>H</v>
      </c>
      <c r="F238" s="13">
        <f t="shared" si="19"/>
        <v>8</v>
      </c>
      <c r="G238" s="14">
        <f t="shared" si="20"/>
        <v>27</v>
      </c>
      <c r="H238" s="19" t="str">
        <f>entsUC!$B$77</f>
        <v>Orange</v>
      </c>
      <c r="I238" s="11">
        <f t="shared" si="21"/>
        <v>237</v>
      </c>
      <c r="J238" s="12" t="str">
        <f t="shared" si="22"/>
        <v>2012</v>
      </c>
      <c r="K238" s="12" t="str">
        <f>tableG!A238</f>
        <v>Aug</v>
      </c>
      <c r="L238" s="14">
        <f>tableG!B238</f>
        <v>24</v>
      </c>
      <c r="M238" s="12" t="str">
        <f>entsG!$B$28</f>
        <v>Fri</v>
      </c>
      <c r="O238" s="46" t="str">
        <f>"UCN "&amp;D238&amp;" "&amp;E238&amp;RIGHT((G238+100),2)&amp;" "&amp;entsUC!$B$90&amp;H238&amp;" "&amp;entsUC!$B$69&amp;" "&amp;entsUC!$B$91&amp;" "&amp;RIGHT((I238+1000),3)&amp;" "&amp;entsUC!$B$69&amp;" "&amp;" AD "&amp;J238&amp;" "&amp;K238&amp;" "&amp;RIGHT((L238+100),2)&amp;" "&amp;M238</f>
        <v>UCN 12012 H27 Orange ❀ day 237 ❀  AD 2012 Aug 24 Fri</v>
      </c>
    </row>
    <row r="239" spans="1:15" ht="10.5">
      <c r="A239" s="11">
        <f t="shared" si="23"/>
        <v>238</v>
      </c>
      <c r="B239" s="11">
        <f t="shared" si="18"/>
        <v>238</v>
      </c>
      <c r="D239" s="12">
        <f>entsUC!$B$24</f>
        <v>12012</v>
      </c>
      <c r="E239" s="12" t="str">
        <f>entsUC!$B$63</f>
        <v>H</v>
      </c>
      <c r="F239" s="13">
        <f t="shared" si="19"/>
        <v>8</v>
      </c>
      <c r="G239" s="14">
        <f t="shared" si="20"/>
        <v>28</v>
      </c>
      <c r="H239" s="20" t="str">
        <f>entsUC!$B$78</f>
        <v>Red</v>
      </c>
      <c r="I239" s="11">
        <f t="shared" si="21"/>
        <v>238</v>
      </c>
      <c r="J239" s="12" t="str">
        <f t="shared" si="22"/>
        <v>2012</v>
      </c>
      <c r="K239" s="12" t="str">
        <f>tableG!A239</f>
        <v>Aug</v>
      </c>
      <c r="L239" s="14">
        <f>tableG!B239</f>
        <v>25</v>
      </c>
      <c r="M239" s="12" t="str">
        <f>entsG!$B$29</f>
        <v>Sat</v>
      </c>
      <c r="O239" s="46" t="str">
        <f>"UCN "&amp;D239&amp;" "&amp;E239&amp;RIGHT((G239+100),2)&amp;" "&amp;entsUC!$B$90&amp;H239&amp;" "&amp;entsUC!$B$69&amp;" "&amp;entsUC!$B$91&amp;" "&amp;RIGHT((I239+1000),3)&amp;" "&amp;entsUC!$B$69&amp;" "&amp;" AD "&amp;J239&amp;" "&amp;K239&amp;" "&amp;RIGHT((L239+100),2)&amp;" "&amp;M239</f>
        <v>UCN 12012 H28 Red ❀ day 238 ❀  AD 2012 Aug 25 Sat</v>
      </c>
    </row>
    <row r="240" spans="1:15" ht="10.5">
      <c r="A240" s="11">
        <f t="shared" si="23"/>
        <v>239</v>
      </c>
      <c r="B240" s="11">
        <f t="shared" si="18"/>
        <v>239</v>
      </c>
      <c r="D240" s="12">
        <f>entsUC!$B$24</f>
        <v>12012</v>
      </c>
      <c r="E240" s="12" t="str">
        <f>entsUC!$B$63</f>
        <v>H</v>
      </c>
      <c r="F240" s="13">
        <f t="shared" si="19"/>
        <v>8</v>
      </c>
      <c r="G240" s="14">
        <f t="shared" si="20"/>
        <v>29</v>
      </c>
      <c r="H240" s="3" t="str">
        <f>entsUC!$B$79</f>
        <v>Eve</v>
      </c>
      <c r="I240" s="11">
        <f t="shared" si="21"/>
        <v>239</v>
      </c>
      <c r="J240" s="12" t="str">
        <f t="shared" si="22"/>
        <v>2012</v>
      </c>
      <c r="K240" s="12" t="str">
        <f>tableG!A240</f>
        <v>Aug</v>
      </c>
      <c r="L240" s="14">
        <f>tableG!B240</f>
        <v>26</v>
      </c>
      <c r="M240" s="12" t="str">
        <f>entsG!$B$23</f>
        <v>Sun</v>
      </c>
      <c r="O240" s="46" t="str">
        <f>"UCN "&amp;D240&amp;" "&amp;E240&amp;RIGHT((G240+100),2)&amp;" "&amp;entsUC!$B$90&amp;H240&amp;" "&amp;entsUC!$B$69&amp;" "&amp;entsUC!$B$91&amp;" "&amp;RIGHT((I240+1000),3)&amp;" "&amp;entsUC!$B$69&amp;" "&amp;" AD "&amp;J240&amp;" "&amp;K240&amp;" "&amp;RIGHT((L240+100),2)&amp;" "&amp;M240</f>
        <v>UCN 12012 H29 Eve ❀ day 239 ❀  AD 2012 Aug 26 Sun</v>
      </c>
    </row>
    <row r="241" spans="1:15" ht="10.5">
      <c r="A241" s="11">
        <f t="shared" si="23"/>
        <v>240</v>
      </c>
      <c r="B241" s="11">
        <f t="shared" si="18"/>
        <v>240</v>
      </c>
      <c r="D241" s="12">
        <f>entsUC!$B$24</f>
        <v>12012</v>
      </c>
      <c r="E241" s="12" t="str">
        <f>entsUC!$B$63</f>
        <v>H</v>
      </c>
      <c r="F241" s="13">
        <f t="shared" si="19"/>
        <v>8</v>
      </c>
      <c r="G241" s="14">
        <f t="shared" si="20"/>
        <v>30</v>
      </c>
      <c r="H241" s="4" t="str">
        <f>entsUC!$B$80</f>
        <v>End</v>
      </c>
      <c r="I241" s="11">
        <f t="shared" si="21"/>
        <v>240</v>
      </c>
      <c r="J241" s="12" t="str">
        <f t="shared" si="22"/>
        <v>2012</v>
      </c>
      <c r="K241" s="12" t="str">
        <f>tableG!A241</f>
        <v>Aug</v>
      </c>
      <c r="L241" s="14">
        <f>tableG!B241</f>
        <v>27</v>
      </c>
      <c r="M241" s="12" t="str">
        <f>entsG!$B$24</f>
        <v>Mon</v>
      </c>
      <c r="O241" s="46" t="str">
        <f>"UCN "&amp;D241&amp;" "&amp;E241&amp;RIGHT((G241+100),2)&amp;" "&amp;entsUC!$B$90&amp;H241&amp;" "&amp;entsUC!$B$69&amp;" "&amp;entsUC!$B$91&amp;" "&amp;RIGHT((I241+1000),3)&amp;" "&amp;entsUC!$B$69&amp;" "&amp;" AD "&amp;J241&amp;" "&amp;K241&amp;" "&amp;RIGHT((L241+100),2)&amp;" "&amp;M241</f>
        <v>UCN 12012 H30 End ❀ day 240 ❀  AD 2012 Aug 27 Mon</v>
      </c>
    </row>
    <row r="242" spans="1:15" ht="10.5">
      <c r="A242" s="11">
        <f t="shared" si="23"/>
        <v>241</v>
      </c>
      <c r="B242" s="11">
        <f t="shared" si="18"/>
        <v>241</v>
      </c>
      <c r="D242" s="12">
        <f>entsUC!$B$24</f>
        <v>12012</v>
      </c>
      <c r="E242" s="12" t="str">
        <f>entsUC!$B$64</f>
        <v>J</v>
      </c>
      <c r="F242" s="13">
        <f t="shared" si="19"/>
        <v>9</v>
      </c>
      <c r="G242" s="14">
        <f t="shared" si="20"/>
        <v>1</v>
      </c>
      <c r="H242" s="12" t="str">
        <f>entsUC!$B$72</f>
        <v>White</v>
      </c>
      <c r="I242" s="11">
        <f t="shared" si="21"/>
        <v>241</v>
      </c>
      <c r="J242" s="12" t="str">
        <f t="shared" si="22"/>
        <v>2012</v>
      </c>
      <c r="K242" s="12" t="str">
        <f>tableG!A242</f>
        <v>Aug</v>
      </c>
      <c r="L242" s="14">
        <f>tableG!B242</f>
        <v>28</v>
      </c>
      <c r="M242" s="12" t="str">
        <f>entsG!$B$25</f>
        <v>Tue</v>
      </c>
      <c r="O242" s="46" t="str">
        <f>"UCN "&amp;D242&amp;" "&amp;E242&amp;RIGHT((G242+100),2)&amp;" "&amp;entsUC!$B$90&amp;H242&amp;" "&amp;entsUC!$B$69&amp;" "&amp;entsUC!$B$91&amp;" "&amp;RIGHT((I242+1000),3)&amp;" "&amp;entsUC!$B$69&amp;" "&amp;" AD "&amp;J242&amp;" "&amp;K242&amp;" "&amp;RIGHT((L242+100),2)&amp;" "&amp;M242</f>
        <v>UCN 12012 J01 White ❀ day 241 ❀  AD 2012 Aug 28 Tue</v>
      </c>
    </row>
    <row r="243" spans="1:15" ht="10.5">
      <c r="A243" s="11">
        <f t="shared" si="23"/>
        <v>242</v>
      </c>
      <c r="B243" s="11">
        <f t="shared" si="18"/>
        <v>242</v>
      </c>
      <c r="D243" s="12">
        <f>entsUC!$B$24</f>
        <v>12012</v>
      </c>
      <c r="E243" s="12" t="str">
        <f>entsUC!$B$64</f>
        <v>J</v>
      </c>
      <c r="F243" s="13">
        <f t="shared" si="19"/>
        <v>9</v>
      </c>
      <c r="G243" s="14">
        <f t="shared" si="20"/>
        <v>2</v>
      </c>
      <c r="H243" s="15" t="str">
        <f>entsUC!$B$73</f>
        <v>Violet</v>
      </c>
      <c r="I243" s="11">
        <f t="shared" si="21"/>
        <v>242</v>
      </c>
      <c r="J243" s="12" t="str">
        <f t="shared" si="22"/>
        <v>2012</v>
      </c>
      <c r="K243" s="12" t="str">
        <f>tableG!A243</f>
        <v>Aug</v>
      </c>
      <c r="L243" s="14">
        <f>tableG!B243</f>
        <v>29</v>
      </c>
      <c r="M243" s="12" t="str">
        <f>entsG!$B$26</f>
        <v>Wed</v>
      </c>
      <c r="O243" s="46" t="str">
        <f>"UCN "&amp;D243&amp;" "&amp;E243&amp;RIGHT((G243+100),2)&amp;" "&amp;entsUC!$B$90&amp;H243&amp;" "&amp;entsUC!$B$69&amp;" "&amp;entsUC!$B$91&amp;" "&amp;RIGHT((I243+1000),3)&amp;" "&amp;entsUC!$B$69&amp;" "&amp;" AD "&amp;J243&amp;" "&amp;K243&amp;" "&amp;RIGHT((L243+100),2)&amp;" "&amp;M243</f>
        <v>UCN 12012 J02 Violet ❀ day 242 ❀  AD 2012 Aug 29 Wed</v>
      </c>
    </row>
    <row r="244" spans="1:15" ht="10.5">
      <c r="A244" s="11">
        <f t="shared" si="23"/>
        <v>243</v>
      </c>
      <c r="B244" s="11">
        <f t="shared" si="18"/>
        <v>243</v>
      </c>
      <c r="D244" s="12">
        <f>entsUC!$B$24</f>
        <v>12012</v>
      </c>
      <c r="E244" s="12" t="str">
        <f>entsUC!$B$64</f>
        <v>J</v>
      </c>
      <c r="F244" s="13">
        <f t="shared" si="19"/>
        <v>9</v>
      </c>
      <c r="G244" s="14">
        <f t="shared" si="20"/>
        <v>3</v>
      </c>
      <c r="H244" s="16" t="str">
        <f>entsUC!$B$74</f>
        <v>Blue</v>
      </c>
      <c r="I244" s="11">
        <f t="shared" si="21"/>
        <v>243</v>
      </c>
      <c r="J244" s="12" t="str">
        <f t="shared" si="22"/>
        <v>2012</v>
      </c>
      <c r="K244" s="12" t="str">
        <f>tableG!A244</f>
        <v>Aug</v>
      </c>
      <c r="L244" s="14">
        <f>tableG!B244</f>
        <v>30</v>
      </c>
      <c r="M244" s="12" t="str">
        <f>entsG!$B$27</f>
        <v>Thu</v>
      </c>
      <c r="O244" s="46" t="str">
        <f>"UCN "&amp;D244&amp;" "&amp;E244&amp;RIGHT((G244+100),2)&amp;" "&amp;entsUC!$B$90&amp;H244&amp;" "&amp;entsUC!$B$69&amp;" "&amp;entsUC!$B$91&amp;" "&amp;RIGHT((I244+1000),3)&amp;" "&amp;entsUC!$B$69&amp;" "&amp;" AD "&amp;J244&amp;" "&amp;K244&amp;" "&amp;RIGHT((L244+100),2)&amp;" "&amp;M244</f>
        <v>UCN 12012 J03 Blue ❀ day 243 ❀  AD 2012 Aug 30 Thu</v>
      </c>
    </row>
    <row r="245" spans="1:15" ht="10.5">
      <c r="A245" s="11">
        <f t="shared" si="23"/>
        <v>244</v>
      </c>
      <c r="B245" s="11">
        <f t="shared" si="18"/>
        <v>244</v>
      </c>
      <c r="D245" s="12">
        <f>entsUC!$B$24</f>
        <v>12012</v>
      </c>
      <c r="E245" s="12" t="str">
        <f>entsUC!$B$64</f>
        <v>J</v>
      </c>
      <c r="F245" s="13">
        <f t="shared" si="19"/>
        <v>9</v>
      </c>
      <c r="G245" s="14">
        <f t="shared" si="20"/>
        <v>4</v>
      </c>
      <c r="H245" s="17" t="str">
        <f>entsUC!$B$75</f>
        <v>Green</v>
      </c>
      <c r="I245" s="11">
        <f t="shared" si="21"/>
        <v>244</v>
      </c>
      <c r="J245" s="12" t="str">
        <f t="shared" si="22"/>
        <v>2012</v>
      </c>
      <c r="K245" s="12" t="str">
        <f>tableG!A245</f>
        <v>Aug</v>
      </c>
      <c r="L245" s="14">
        <f>tableG!B245</f>
        <v>31</v>
      </c>
      <c r="M245" s="12" t="str">
        <f>entsG!$B$28</f>
        <v>Fri</v>
      </c>
      <c r="O245" s="46" t="str">
        <f>"UCN "&amp;D245&amp;" "&amp;E245&amp;RIGHT((G245+100),2)&amp;" "&amp;entsUC!$B$90&amp;H245&amp;" "&amp;entsUC!$B$69&amp;" "&amp;entsUC!$B$91&amp;" "&amp;RIGHT((I245+1000),3)&amp;" "&amp;entsUC!$B$69&amp;" "&amp;" AD "&amp;J245&amp;" "&amp;K245&amp;" "&amp;RIGHT((L245+100),2)&amp;" "&amp;M245</f>
        <v>UCN 12012 J04 Green ❀ day 244 ❀  AD 2012 Aug 31 Fri</v>
      </c>
    </row>
    <row r="246" spans="1:15" ht="10.5">
      <c r="A246" s="11">
        <f t="shared" si="23"/>
        <v>245</v>
      </c>
      <c r="B246" s="11">
        <f t="shared" si="18"/>
        <v>245</v>
      </c>
      <c r="D246" s="12">
        <f>entsUC!$B$24</f>
        <v>12012</v>
      </c>
      <c r="E246" s="12" t="str">
        <f>entsUC!$B$64</f>
        <v>J</v>
      </c>
      <c r="F246" s="13">
        <f t="shared" si="19"/>
        <v>9</v>
      </c>
      <c r="G246" s="14">
        <f t="shared" si="20"/>
        <v>5</v>
      </c>
      <c r="H246" s="18" t="str">
        <f>entsUC!$B$76</f>
        <v>Yellow</v>
      </c>
      <c r="I246" s="11">
        <f t="shared" si="21"/>
        <v>245</v>
      </c>
      <c r="J246" s="12" t="str">
        <f t="shared" si="22"/>
        <v>2012</v>
      </c>
      <c r="K246" s="12" t="str">
        <f>tableG!A246</f>
        <v>Sep</v>
      </c>
      <c r="L246" s="14">
        <f>tableG!B246</f>
        <v>1</v>
      </c>
      <c r="M246" s="12" t="str">
        <f>entsG!$B$29</f>
        <v>Sat</v>
      </c>
      <c r="O246" s="46" t="str">
        <f>"UCN "&amp;D246&amp;" "&amp;E246&amp;RIGHT((G246+100),2)&amp;" "&amp;entsUC!$B$90&amp;H246&amp;" "&amp;entsUC!$B$69&amp;" "&amp;entsUC!$B$91&amp;" "&amp;RIGHT((I246+1000),3)&amp;" "&amp;entsUC!$B$69&amp;" "&amp;" AD "&amp;J246&amp;" "&amp;K246&amp;" "&amp;RIGHT((L246+100),2)&amp;" "&amp;M246</f>
        <v>UCN 12012 J05 Yellow ❀ day 245 ❀  AD 2012 Sep 01 Sat</v>
      </c>
    </row>
    <row r="247" spans="1:15" ht="10.5">
      <c r="A247" s="11">
        <f t="shared" si="23"/>
        <v>246</v>
      </c>
      <c r="B247" s="11">
        <f t="shared" si="18"/>
        <v>246</v>
      </c>
      <c r="D247" s="12">
        <f>entsUC!$B$24</f>
        <v>12012</v>
      </c>
      <c r="E247" s="12" t="str">
        <f>entsUC!$B$64</f>
        <v>J</v>
      </c>
      <c r="F247" s="13">
        <f t="shared" si="19"/>
        <v>9</v>
      </c>
      <c r="G247" s="14">
        <f t="shared" si="20"/>
        <v>6</v>
      </c>
      <c r="H247" s="19" t="str">
        <f>entsUC!$B$77</f>
        <v>Orange</v>
      </c>
      <c r="I247" s="11">
        <f t="shared" si="21"/>
        <v>246</v>
      </c>
      <c r="J247" s="12" t="str">
        <f t="shared" si="22"/>
        <v>2012</v>
      </c>
      <c r="K247" s="12" t="str">
        <f>tableG!A247</f>
        <v>Sep</v>
      </c>
      <c r="L247" s="14">
        <f>tableG!B247</f>
        <v>2</v>
      </c>
      <c r="M247" s="12" t="str">
        <f>entsG!$B$23</f>
        <v>Sun</v>
      </c>
      <c r="O247" s="46" t="str">
        <f>"UCN "&amp;D247&amp;" "&amp;E247&amp;RIGHT((G247+100),2)&amp;" "&amp;entsUC!$B$90&amp;H247&amp;" "&amp;entsUC!$B$69&amp;" "&amp;entsUC!$B$91&amp;" "&amp;RIGHT((I247+1000),3)&amp;" "&amp;entsUC!$B$69&amp;" "&amp;" AD "&amp;J247&amp;" "&amp;K247&amp;" "&amp;RIGHT((L247+100),2)&amp;" "&amp;M247</f>
        <v>UCN 12012 J06 Orange ❀ day 246 ❀  AD 2012 Sep 02 Sun</v>
      </c>
    </row>
    <row r="248" spans="1:15" ht="10.5">
      <c r="A248" s="11">
        <f t="shared" si="23"/>
        <v>247</v>
      </c>
      <c r="B248" s="11">
        <f t="shared" si="18"/>
        <v>247</v>
      </c>
      <c r="D248" s="12">
        <f>entsUC!$B$24</f>
        <v>12012</v>
      </c>
      <c r="E248" s="12" t="str">
        <f>entsUC!$B$64</f>
        <v>J</v>
      </c>
      <c r="F248" s="13">
        <f t="shared" si="19"/>
        <v>9</v>
      </c>
      <c r="G248" s="14">
        <f t="shared" si="20"/>
        <v>7</v>
      </c>
      <c r="H248" s="20" t="str">
        <f>entsUC!$B$78</f>
        <v>Red</v>
      </c>
      <c r="I248" s="11">
        <f t="shared" si="21"/>
        <v>247</v>
      </c>
      <c r="J248" s="12" t="str">
        <f t="shared" si="22"/>
        <v>2012</v>
      </c>
      <c r="K248" s="12" t="str">
        <f>tableG!A248</f>
        <v>Sep</v>
      </c>
      <c r="L248" s="14">
        <f>tableG!B248</f>
        <v>3</v>
      </c>
      <c r="M248" s="12" t="str">
        <f>entsG!$B$24</f>
        <v>Mon</v>
      </c>
      <c r="O248" s="46" t="str">
        <f>"UCN "&amp;D248&amp;" "&amp;E248&amp;RIGHT((G248+100),2)&amp;" "&amp;entsUC!$B$90&amp;H248&amp;" "&amp;entsUC!$B$69&amp;" "&amp;entsUC!$B$91&amp;" "&amp;RIGHT((I248+1000),3)&amp;" "&amp;entsUC!$B$69&amp;" "&amp;" AD "&amp;J248&amp;" "&amp;K248&amp;" "&amp;RIGHT((L248+100),2)&amp;" "&amp;M248</f>
        <v>UCN 12012 J07 Red ❀ day 247 ❀  AD 2012 Sep 03 Mon</v>
      </c>
    </row>
    <row r="249" spans="1:15" ht="10.5">
      <c r="A249" s="11">
        <f t="shared" si="23"/>
        <v>248</v>
      </c>
      <c r="B249" s="11">
        <f t="shared" si="18"/>
        <v>248</v>
      </c>
      <c r="D249" s="12">
        <f>entsUC!$B$24</f>
        <v>12012</v>
      </c>
      <c r="E249" s="12" t="str">
        <f>entsUC!$B$64</f>
        <v>J</v>
      </c>
      <c r="F249" s="13">
        <f t="shared" si="19"/>
        <v>9</v>
      </c>
      <c r="G249" s="14">
        <f t="shared" si="20"/>
        <v>8</v>
      </c>
      <c r="H249" s="12" t="str">
        <f>entsUC!$B$72</f>
        <v>White</v>
      </c>
      <c r="I249" s="11">
        <f t="shared" si="21"/>
        <v>248</v>
      </c>
      <c r="J249" s="12" t="str">
        <f t="shared" si="22"/>
        <v>2012</v>
      </c>
      <c r="K249" s="12" t="str">
        <f>tableG!A249</f>
        <v>Sep</v>
      </c>
      <c r="L249" s="14">
        <f>tableG!B249</f>
        <v>4</v>
      </c>
      <c r="M249" s="12" t="str">
        <f>entsG!$B$25</f>
        <v>Tue</v>
      </c>
      <c r="O249" s="46" t="str">
        <f>"UCN "&amp;D249&amp;" "&amp;E249&amp;RIGHT((G249+100),2)&amp;" "&amp;entsUC!$B$90&amp;H249&amp;" "&amp;entsUC!$B$69&amp;" "&amp;entsUC!$B$91&amp;" "&amp;RIGHT((I249+1000),3)&amp;" "&amp;entsUC!$B$69&amp;" "&amp;" AD "&amp;J249&amp;" "&amp;K249&amp;" "&amp;RIGHT((L249+100),2)&amp;" "&amp;M249</f>
        <v>UCN 12012 J08 White ❀ day 248 ❀  AD 2012 Sep 04 Tue</v>
      </c>
    </row>
    <row r="250" spans="1:15" ht="10.5">
      <c r="A250" s="11">
        <f t="shared" si="23"/>
        <v>249</v>
      </c>
      <c r="B250" s="11">
        <f t="shared" si="18"/>
        <v>249</v>
      </c>
      <c r="D250" s="12">
        <f>entsUC!$B$24</f>
        <v>12012</v>
      </c>
      <c r="E250" s="12" t="str">
        <f>entsUC!$B$64</f>
        <v>J</v>
      </c>
      <c r="F250" s="13">
        <f t="shared" si="19"/>
        <v>9</v>
      </c>
      <c r="G250" s="14">
        <f t="shared" si="20"/>
        <v>9</v>
      </c>
      <c r="H250" s="15" t="str">
        <f>entsUC!$B$73</f>
        <v>Violet</v>
      </c>
      <c r="I250" s="11">
        <f t="shared" si="21"/>
        <v>249</v>
      </c>
      <c r="J250" s="12" t="str">
        <f t="shared" si="22"/>
        <v>2012</v>
      </c>
      <c r="K250" s="12" t="str">
        <f>tableG!A250</f>
        <v>Sep</v>
      </c>
      <c r="L250" s="14">
        <f>tableG!B250</f>
        <v>5</v>
      </c>
      <c r="M250" s="12" t="str">
        <f>entsG!$B$26</f>
        <v>Wed</v>
      </c>
      <c r="O250" s="46" t="str">
        <f>"UCN "&amp;D250&amp;" "&amp;E250&amp;RIGHT((G250+100),2)&amp;" "&amp;entsUC!$B$90&amp;H250&amp;" "&amp;entsUC!$B$69&amp;" "&amp;entsUC!$B$91&amp;" "&amp;RIGHT((I250+1000),3)&amp;" "&amp;entsUC!$B$69&amp;" "&amp;" AD "&amp;J250&amp;" "&amp;K250&amp;" "&amp;RIGHT((L250+100),2)&amp;" "&amp;M250</f>
        <v>UCN 12012 J09 Violet ❀ day 249 ❀  AD 2012 Sep 05 Wed</v>
      </c>
    </row>
    <row r="251" spans="1:15" ht="10.5">
      <c r="A251" s="11">
        <f t="shared" si="23"/>
        <v>250</v>
      </c>
      <c r="B251" s="11">
        <f t="shared" si="18"/>
        <v>250</v>
      </c>
      <c r="D251" s="12">
        <f>entsUC!$B$24</f>
        <v>12012</v>
      </c>
      <c r="E251" s="12" t="str">
        <f>entsUC!$B$64</f>
        <v>J</v>
      </c>
      <c r="F251" s="13">
        <f t="shared" si="19"/>
        <v>9</v>
      </c>
      <c r="G251" s="14">
        <f t="shared" si="20"/>
        <v>10</v>
      </c>
      <c r="H251" s="16" t="str">
        <f>entsUC!$B$74</f>
        <v>Blue</v>
      </c>
      <c r="I251" s="11">
        <f t="shared" si="21"/>
        <v>250</v>
      </c>
      <c r="J251" s="12" t="str">
        <f t="shared" si="22"/>
        <v>2012</v>
      </c>
      <c r="K251" s="12" t="str">
        <f>tableG!A251</f>
        <v>Sep</v>
      </c>
      <c r="L251" s="14">
        <f>tableG!B251</f>
        <v>6</v>
      </c>
      <c r="M251" s="12" t="str">
        <f>entsG!$B$27</f>
        <v>Thu</v>
      </c>
      <c r="O251" s="46" t="str">
        <f>"UCN "&amp;D251&amp;" "&amp;E251&amp;RIGHT((G251+100),2)&amp;" "&amp;entsUC!$B$90&amp;H251&amp;" "&amp;entsUC!$B$69&amp;" "&amp;entsUC!$B$91&amp;" "&amp;RIGHT((I251+1000),3)&amp;" "&amp;entsUC!$B$69&amp;" "&amp;" AD "&amp;J251&amp;" "&amp;K251&amp;" "&amp;RIGHT((L251+100),2)&amp;" "&amp;M251</f>
        <v>UCN 12012 J10 Blue ❀ day 250 ❀  AD 2012 Sep 06 Thu</v>
      </c>
    </row>
    <row r="252" spans="1:15" ht="10.5">
      <c r="A252" s="11">
        <f t="shared" si="23"/>
        <v>251</v>
      </c>
      <c r="B252" s="11">
        <f t="shared" si="18"/>
        <v>251</v>
      </c>
      <c r="D252" s="12">
        <f>entsUC!$B$24</f>
        <v>12012</v>
      </c>
      <c r="E252" s="12" t="str">
        <f>entsUC!$B$64</f>
        <v>J</v>
      </c>
      <c r="F252" s="13">
        <f t="shared" si="19"/>
        <v>9</v>
      </c>
      <c r="G252" s="14">
        <f t="shared" si="20"/>
        <v>11</v>
      </c>
      <c r="H252" s="17" t="str">
        <f>entsUC!$B$75</f>
        <v>Green</v>
      </c>
      <c r="I252" s="11">
        <f t="shared" si="21"/>
        <v>251</v>
      </c>
      <c r="J252" s="12" t="str">
        <f t="shared" si="22"/>
        <v>2012</v>
      </c>
      <c r="K252" s="12" t="str">
        <f>tableG!A252</f>
        <v>Sep</v>
      </c>
      <c r="L252" s="14">
        <f>tableG!B252</f>
        <v>7</v>
      </c>
      <c r="M252" s="12" t="str">
        <f>entsG!$B$28</f>
        <v>Fri</v>
      </c>
      <c r="O252" s="46" t="str">
        <f>"UCN "&amp;D252&amp;" "&amp;E252&amp;RIGHT((G252+100),2)&amp;" "&amp;entsUC!$B$90&amp;H252&amp;" "&amp;entsUC!$B$69&amp;" "&amp;entsUC!$B$91&amp;" "&amp;RIGHT((I252+1000),3)&amp;" "&amp;entsUC!$B$69&amp;" "&amp;" AD "&amp;J252&amp;" "&amp;K252&amp;" "&amp;RIGHT((L252+100),2)&amp;" "&amp;M252</f>
        <v>UCN 12012 J11 Green ❀ day 251 ❀  AD 2012 Sep 07 Fri</v>
      </c>
    </row>
    <row r="253" spans="1:15" ht="10.5">
      <c r="A253" s="11">
        <f t="shared" si="23"/>
        <v>252</v>
      </c>
      <c r="B253" s="11">
        <f t="shared" si="18"/>
        <v>252</v>
      </c>
      <c r="D253" s="12">
        <f>entsUC!$B$24</f>
        <v>12012</v>
      </c>
      <c r="E253" s="12" t="str">
        <f>entsUC!$B$64</f>
        <v>J</v>
      </c>
      <c r="F253" s="13">
        <f t="shared" si="19"/>
        <v>9</v>
      </c>
      <c r="G253" s="14">
        <f t="shared" si="20"/>
        <v>12</v>
      </c>
      <c r="H253" s="18" t="str">
        <f>entsUC!$B$76</f>
        <v>Yellow</v>
      </c>
      <c r="I253" s="11">
        <f t="shared" si="21"/>
        <v>252</v>
      </c>
      <c r="J253" s="12" t="str">
        <f t="shared" si="22"/>
        <v>2012</v>
      </c>
      <c r="K253" s="12" t="str">
        <f>tableG!A253</f>
        <v>Sep</v>
      </c>
      <c r="L253" s="14">
        <f>tableG!B253</f>
        <v>8</v>
      </c>
      <c r="M253" s="12" t="str">
        <f>entsG!$B$29</f>
        <v>Sat</v>
      </c>
      <c r="O253" s="46" t="str">
        <f>"UCN "&amp;D253&amp;" "&amp;E253&amp;RIGHT((G253+100),2)&amp;" "&amp;entsUC!$B$90&amp;H253&amp;" "&amp;entsUC!$B$69&amp;" "&amp;entsUC!$B$91&amp;" "&amp;RIGHT((I253+1000),3)&amp;" "&amp;entsUC!$B$69&amp;" "&amp;" AD "&amp;J253&amp;" "&amp;K253&amp;" "&amp;RIGHT((L253+100),2)&amp;" "&amp;M253</f>
        <v>UCN 12012 J12 Yellow ❀ day 252 ❀  AD 2012 Sep 08 Sat</v>
      </c>
    </row>
    <row r="254" spans="1:15" ht="10.5">
      <c r="A254" s="11">
        <f t="shared" si="23"/>
        <v>253</v>
      </c>
      <c r="B254" s="11">
        <f t="shared" si="18"/>
        <v>253</v>
      </c>
      <c r="D254" s="12">
        <f>entsUC!$B$24</f>
        <v>12012</v>
      </c>
      <c r="E254" s="12" t="str">
        <f>entsUC!$B$64</f>
        <v>J</v>
      </c>
      <c r="F254" s="13">
        <f t="shared" si="19"/>
        <v>9</v>
      </c>
      <c r="G254" s="14">
        <f t="shared" si="20"/>
        <v>13</v>
      </c>
      <c r="H254" s="19" t="str">
        <f>entsUC!$B$77</f>
        <v>Orange</v>
      </c>
      <c r="I254" s="11">
        <f t="shared" si="21"/>
        <v>253</v>
      </c>
      <c r="J254" s="12" t="str">
        <f t="shared" si="22"/>
        <v>2012</v>
      </c>
      <c r="K254" s="12" t="str">
        <f>tableG!A254</f>
        <v>Sep</v>
      </c>
      <c r="L254" s="14">
        <f>tableG!B254</f>
        <v>9</v>
      </c>
      <c r="M254" s="12" t="str">
        <f>entsG!$B$23</f>
        <v>Sun</v>
      </c>
      <c r="O254" s="46" t="str">
        <f>"UCN "&amp;D254&amp;" "&amp;E254&amp;RIGHT((G254+100),2)&amp;" "&amp;entsUC!$B$90&amp;H254&amp;" "&amp;entsUC!$B$69&amp;" "&amp;entsUC!$B$91&amp;" "&amp;RIGHT((I254+1000),3)&amp;" "&amp;entsUC!$B$69&amp;" "&amp;" AD "&amp;J254&amp;" "&amp;K254&amp;" "&amp;RIGHT((L254+100),2)&amp;" "&amp;M254</f>
        <v>UCN 12012 J13 Orange ❀ day 253 ❀  AD 2012 Sep 09 Sun</v>
      </c>
    </row>
    <row r="255" spans="1:15" ht="10.5">
      <c r="A255" s="11">
        <f t="shared" si="23"/>
        <v>254</v>
      </c>
      <c r="B255" s="11">
        <f t="shared" si="18"/>
        <v>254</v>
      </c>
      <c r="D255" s="12">
        <f>entsUC!$B$24</f>
        <v>12012</v>
      </c>
      <c r="E255" s="12" t="str">
        <f>entsUC!$B$64</f>
        <v>J</v>
      </c>
      <c r="F255" s="13">
        <f t="shared" si="19"/>
        <v>9</v>
      </c>
      <c r="G255" s="14">
        <f t="shared" si="20"/>
        <v>14</v>
      </c>
      <c r="H255" s="20" t="str">
        <f>entsUC!$B$78</f>
        <v>Red</v>
      </c>
      <c r="I255" s="11">
        <f t="shared" si="21"/>
        <v>254</v>
      </c>
      <c r="J255" s="12" t="str">
        <f t="shared" si="22"/>
        <v>2012</v>
      </c>
      <c r="K255" s="12" t="str">
        <f>tableG!A255</f>
        <v>Sep</v>
      </c>
      <c r="L255" s="14">
        <f>tableG!B255</f>
        <v>10</v>
      </c>
      <c r="M255" s="12" t="str">
        <f>entsG!$B$24</f>
        <v>Mon</v>
      </c>
      <c r="O255" s="46" t="str">
        <f>"UCN "&amp;D255&amp;" "&amp;E255&amp;RIGHT((G255+100),2)&amp;" "&amp;entsUC!$B$90&amp;H255&amp;" "&amp;entsUC!$B$69&amp;" "&amp;entsUC!$B$91&amp;" "&amp;RIGHT((I255+1000),3)&amp;" "&amp;entsUC!$B$69&amp;" "&amp;" AD "&amp;J255&amp;" "&amp;K255&amp;" "&amp;RIGHT((L255+100),2)&amp;" "&amp;M255</f>
        <v>UCN 12012 J14 Red ❀ day 254 ❀  AD 2012 Sep 10 Mon</v>
      </c>
    </row>
    <row r="256" spans="1:15" ht="10.5">
      <c r="A256" s="11">
        <f t="shared" si="23"/>
        <v>255</v>
      </c>
      <c r="B256" s="11">
        <f t="shared" si="18"/>
        <v>255</v>
      </c>
      <c r="D256" s="12">
        <f>entsUC!$B$24</f>
        <v>12012</v>
      </c>
      <c r="E256" s="12" t="str">
        <f>entsUC!$B$64</f>
        <v>J</v>
      </c>
      <c r="F256" s="13">
        <f t="shared" si="19"/>
        <v>9</v>
      </c>
      <c r="G256" s="14">
        <f t="shared" si="20"/>
        <v>15</v>
      </c>
      <c r="H256" s="12" t="str">
        <f>entsUC!$B$72</f>
        <v>White</v>
      </c>
      <c r="I256" s="11">
        <f t="shared" si="21"/>
        <v>255</v>
      </c>
      <c r="J256" s="12" t="str">
        <f t="shared" si="22"/>
        <v>2012</v>
      </c>
      <c r="K256" s="12" t="str">
        <f>tableG!A256</f>
        <v>Sep</v>
      </c>
      <c r="L256" s="14">
        <f>tableG!B256</f>
        <v>11</v>
      </c>
      <c r="M256" s="12" t="str">
        <f>entsG!$B$25</f>
        <v>Tue</v>
      </c>
      <c r="O256" s="46" t="str">
        <f>"UCN "&amp;D256&amp;" "&amp;E256&amp;RIGHT((G256+100),2)&amp;" "&amp;entsUC!$B$90&amp;H256&amp;" "&amp;entsUC!$B$69&amp;" "&amp;entsUC!$B$91&amp;" "&amp;RIGHT((I256+1000),3)&amp;" "&amp;entsUC!$B$69&amp;" "&amp;" AD "&amp;J256&amp;" "&amp;K256&amp;" "&amp;RIGHT((L256+100),2)&amp;" "&amp;M256</f>
        <v>UCN 12012 J15 White ❀ day 255 ❀  AD 2012 Sep 11 Tue</v>
      </c>
    </row>
    <row r="257" spans="1:15" ht="10.5">
      <c r="A257" s="11">
        <f t="shared" si="23"/>
        <v>256</v>
      </c>
      <c r="B257" s="11">
        <f t="shared" si="18"/>
        <v>256</v>
      </c>
      <c r="D257" s="12">
        <f>entsUC!$B$24</f>
        <v>12012</v>
      </c>
      <c r="E257" s="12" t="str">
        <f>entsUC!$B$64</f>
        <v>J</v>
      </c>
      <c r="F257" s="13">
        <f t="shared" si="19"/>
        <v>9</v>
      </c>
      <c r="G257" s="14">
        <f t="shared" si="20"/>
        <v>16</v>
      </c>
      <c r="H257" s="15" t="str">
        <f>entsUC!$B$73</f>
        <v>Violet</v>
      </c>
      <c r="I257" s="11">
        <f t="shared" si="21"/>
        <v>256</v>
      </c>
      <c r="J257" s="12" t="str">
        <f t="shared" si="22"/>
        <v>2012</v>
      </c>
      <c r="K257" s="12" t="str">
        <f>tableG!A257</f>
        <v>Sep</v>
      </c>
      <c r="L257" s="14">
        <f>tableG!B257</f>
        <v>12</v>
      </c>
      <c r="M257" s="12" t="str">
        <f>entsG!$B$26</f>
        <v>Wed</v>
      </c>
      <c r="O257" s="46" t="str">
        <f>"UCN "&amp;D257&amp;" "&amp;E257&amp;RIGHT((G257+100),2)&amp;" "&amp;entsUC!$B$90&amp;H257&amp;" "&amp;entsUC!$B$69&amp;" "&amp;entsUC!$B$91&amp;" "&amp;RIGHT((I257+1000),3)&amp;" "&amp;entsUC!$B$69&amp;" "&amp;" AD "&amp;J257&amp;" "&amp;K257&amp;" "&amp;RIGHT((L257+100),2)&amp;" "&amp;M257</f>
        <v>UCN 12012 J16 Violet ❀ day 256 ❀  AD 2012 Sep 12 Wed</v>
      </c>
    </row>
    <row r="258" spans="1:15" ht="10.5">
      <c r="A258" s="11">
        <f t="shared" si="23"/>
        <v>257</v>
      </c>
      <c r="B258" s="11">
        <f t="shared" si="18"/>
        <v>257</v>
      </c>
      <c r="D258" s="12">
        <f>entsUC!$B$24</f>
        <v>12012</v>
      </c>
      <c r="E258" s="12" t="str">
        <f>entsUC!$B$64</f>
        <v>J</v>
      </c>
      <c r="F258" s="13">
        <f t="shared" si="19"/>
        <v>9</v>
      </c>
      <c r="G258" s="14">
        <f t="shared" si="20"/>
        <v>17</v>
      </c>
      <c r="H258" s="16" t="str">
        <f>entsUC!$B$74</f>
        <v>Blue</v>
      </c>
      <c r="I258" s="11">
        <f t="shared" si="21"/>
        <v>257</v>
      </c>
      <c r="J258" s="12" t="str">
        <f t="shared" si="22"/>
        <v>2012</v>
      </c>
      <c r="K258" s="12" t="str">
        <f>tableG!A258</f>
        <v>Sep</v>
      </c>
      <c r="L258" s="14">
        <f>tableG!B258</f>
        <v>13</v>
      </c>
      <c r="M258" s="12" t="str">
        <f>entsG!$B$27</f>
        <v>Thu</v>
      </c>
      <c r="O258" s="46" t="str">
        <f>"UCN "&amp;D258&amp;" "&amp;E258&amp;RIGHT((G258+100),2)&amp;" "&amp;entsUC!$B$90&amp;H258&amp;" "&amp;entsUC!$B$69&amp;" "&amp;entsUC!$B$91&amp;" "&amp;RIGHT((I258+1000),3)&amp;" "&amp;entsUC!$B$69&amp;" "&amp;" AD "&amp;J258&amp;" "&amp;K258&amp;" "&amp;RIGHT((L258+100),2)&amp;" "&amp;M258</f>
        <v>UCN 12012 J17 Blue ❀ day 257 ❀  AD 2012 Sep 13 Thu</v>
      </c>
    </row>
    <row r="259" spans="1:15" ht="10.5">
      <c r="A259" s="11">
        <f t="shared" si="23"/>
        <v>258</v>
      </c>
      <c r="B259" s="11">
        <f aca="true" t="shared" si="24" ref="B259:B322">A259</f>
        <v>258</v>
      </c>
      <c r="D259" s="12">
        <f>entsUC!$B$24</f>
        <v>12012</v>
      </c>
      <c r="E259" s="12" t="str">
        <f>entsUC!$B$64</f>
        <v>J</v>
      </c>
      <c r="F259" s="13">
        <f aca="true" t="shared" si="25" ref="F259:F322">IF(CEILING(B259/30,1)&lt;12,CEILING(B259/30,1),12)</f>
        <v>9</v>
      </c>
      <c r="G259" s="14">
        <f aca="true" t="shared" si="26" ref="G259:G322">B259-(F259*30)+30</f>
        <v>18</v>
      </c>
      <c r="H259" s="17" t="str">
        <f>entsUC!$B$75</f>
        <v>Green</v>
      </c>
      <c r="I259" s="11">
        <f aca="true" t="shared" si="27" ref="I259:I322">B259</f>
        <v>258</v>
      </c>
      <c r="J259" s="12" t="str">
        <f aca="true" t="shared" si="28" ref="J259:J322">RIGHT(D259,4)</f>
        <v>2012</v>
      </c>
      <c r="K259" s="12" t="str">
        <f>tableG!A259</f>
        <v>Sep</v>
      </c>
      <c r="L259" s="14">
        <f>tableG!B259</f>
        <v>14</v>
      </c>
      <c r="M259" s="12" t="str">
        <f>entsG!$B$28</f>
        <v>Fri</v>
      </c>
      <c r="O259" s="46" t="str">
        <f>"UCN "&amp;D259&amp;" "&amp;E259&amp;RIGHT((G259+100),2)&amp;" "&amp;entsUC!$B$90&amp;H259&amp;" "&amp;entsUC!$B$69&amp;" "&amp;entsUC!$B$91&amp;" "&amp;RIGHT((I259+1000),3)&amp;" "&amp;entsUC!$B$69&amp;" "&amp;" AD "&amp;J259&amp;" "&amp;K259&amp;" "&amp;RIGHT((L259+100),2)&amp;" "&amp;M259</f>
        <v>UCN 12012 J18 Green ❀ day 258 ❀  AD 2012 Sep 14 Fri</v>
      </c>
    </row>
    <row r="260" spans="1:15" ht="10.5">
      <c r="A260" s="11">
        <f aca="true" t="shared" si="29" ref="A260:A323">A259+1</f>
        <v>259</v>
      </c>
      <c r="B260" s="11">
        <f t="shared" si="24"/>
        <v>259</v>
      </c>
      <c r="D260" s="12">
        <f>entsUC!$B$24</f>
        <v>12012</v>
      </c>
      <c r="E260" s="12" t="str">
        <f>entsUC!$B$64</f>
        <v>J</v>
      </c>
      <c r="F260" s="13">
        <f t="shared" si="25"/>
        <v>9</v>
      </c>
      <c r="G260" s="14">
        <f t="shared" si="26"/>
        <v>19</v>
      </c>
      <c r="H260" s="18" t="str">
        <f>entsUC!$B$76</f>
        <v>Yellow</v>
      </c>
      <c r="I260" s="11">
        <f t="shared" si="27"/>
        <v>259</v>
      </c>
      <c r="J260" s="12" t="str">
        <f t="shared" si="28"/>
        <v>2012</v>
      </c>
      <c r="K260" s="12" t="str">
        <f>tableG!A260</f>
        <v>Sep</v>
      </c>
      <c r="L260" s="14">
        <f>tableG!B260</f>
        <v>15</v>
      </c>
      <c r="M260" s="12" t="str">
        <f>entsG!$B$29</f>
        <v>Sat</v>
      </c>
      <c r="O260" s="46" t="str">
        <f>"UCN "&amp;D260&amp;" "&amp;E260&amp;RIGHT((G260+100),2)&amp;" "&amp;entsUC!$B$90&amp;H260&amp;" "&amp;entsUC!$B$69&amp;" "&amp;entsUC!$B$91&amp;" "&amp;RIGHT((I260+1000),3)&amp;" "&amp;entsUC!$B$69&amp;" "&amp;" AD "&amp;J260&amp;" "&amp;K260&amp;" "&amp;RIGHT((L260+100),2)&amp;" "&amp;M260</f>
        <v>UCN 12012 J19 Yellow ❀ day 259 ❀  AD 2012 Sep 15 Sat</v>
      </c>
    </row>
    <row r="261" spans="1:15" ht="10.5">
      <c r="A261" s="11">
        <f t="shared" si="29"/>
        <v>260</v>
      </c>
      <c r="B261" s="11">
        <f t="shared" si="24"/>
        <v>260</v>
      </c>
      <c r="D261" s="12">
        <f>entsUC!$B$24</f>
        <v>12012</v>
      </c>
      <c r="E261" s="12" t="str">
        <f>entsUC!$B$64</f>
        <v>J</v>
      </c>
      <c r="F261" s="13">
        <f t="shared" si="25"/>
        <v>9</v>
      </c>
      <c r="G261" s="14">
        <f t="shared" si="26"/>
        <v>20</v>
      </c>
      <c r="H261" s="19" t="str">
        <f>entsUC!$B$77</f>
        <v>Orange</v>
      </c>
      <c r="I261" s="11">
        <f t="shared" si="27"/>
        <v>260</v>
      </c>
      <c r="J261" s="12" t="str">
        <f t="shared" si="28"/>
        <v>2012</v>
      </c>
      <c r="K261" s="12" t="str">
        <f>tableG!A261</f>
        <v>Sep</v>
      </c>
      <c r="L261" s="14">
        <f>tableG!B261</f>
        <v>16</v>
      </c>
      <c r="M261" s="12" t="str">
        <f>entsG!$B$23</f>
        <v>Sun</v>
      </c>
      <c r="O261" s="46" t="str">
        <f>"UCN "&amp;D261&amp;" "&amp;E261&amp;RIGHT((G261+100),2)&amp;" "&amp;entsUC!$B$90&amp;H261&amp;" "&amp;entsUC!$B$69&amp;" "&amp;entsUC!$B$91&amp;" "&amp;RIGHT((I261+1000),3)&amp;" "&amp;entsUC!$B$69&amp;" "&amp;" AD "&amp;J261&amp;" "&amp;K261&amp;" "&amp;RIGHT((L261+100),2)&amp;" "&amp;M261</f>
        <v>UCN 12012 J20 Orange ❀ day 260 ❀  AD 2012 Sep 16 Sun</v>
      </c>
    </row>
    <row r="262" spans="1:15" ht="10.5">
      <c r="A262" s="11">
        <f t="shared" si="29"/>
        <v>261</v>
      </c>
      <c r="B262" s="11">
        <f t="shared" si="24"/>
        <v>261</v>
      </c>
      <c r="D262" s="12">
        <f>entsUC!$B$24</f>
        <v>12012</v>
      </c>
      <c r="E262" s="12" t="str">
        <f>entsUC!$B$64</f>
        <v>J</v>
      </c>
      <c r="F262" s="13">
        <f t="shared" si="25"/>
        <v>9</v>
      </c>
      <c r="G262" s="14">
        <f t="shared" si="26"/>
        <v>21</v>
      </c>
      <c r="H262" s="20" t="str">
        <f>entsUC!$B$78</f>
        <v>Red</v>
      </c>
      <c r="I262" s="11">
        <f t="shared" si="27"/>
        <v>261</v>
      </c>
      <c r="J262" s="12" t="str">
        <f t="shared" si="28"/>
        <v>2012</v>
      </c>
      <c r="K262" s="12" t="str">
        <f>tableG!A262</f>
        <v>Sep</v>
      </c>
      <c r="L262" s="14">
        <f>tableG!B262</f>
        <v>17</v>
      </c>
      <c r="M262" s="12" t="str">
        <f>entsG!$B$24</f>
        <v>Mon</v>
      </c>
      <c r="O262" s="46" t="str">
        <f>"UCN "&amp;D262&amp;" "&amp;E262&amp;RIGHT((G262+100),2)&amp;" "&amp;entsUC!$B$90&amp;H262&amp;" "&amp;entsUC!$B$69&amp;" "&amp;entsUC!$B$91&amp;" "&amp;RIGHT((I262+1000),3)&amp;" "&amp;entsUC!$B$69&amp;" "&amp;" AD "&amp;J262&amp;" "&amp;K262&amp;" "&amp;RIGHT((L262+100),2)&amp;" "&amp;M262</f>
        <v>UCN 12012 J21 Red ❀ day 261 ❀  AD 2012 Sep 17 Mon</v>
      </c>
    </row>
    <row r="263" spans="1:15" ht="10.5">
      <c r="A263" s="11">
        <f t="shared" si="29"/>
        <v>262</v>
      </c>
      <c r="B263" s="11">
        <f t="shared" si="24"/>
        <v>262</v>
      </c>
      <c r="D263" s="12">
        <f>entsUC!$B$24</f>
        <v>12012</v>
      </c>
      <c r="E263" s="12" t="str">
        <f>entsUC!$B$64</f>
        <v>J</v>
      </c>
      <c r="F263" s="13">
        <f t="shared" si="25"/>
        <v>9</v>
      </c>
      <c r="G263" s="14">
        <f t="shared" si="26"/>
        <v>22</v>
      </c>
      <c r="H263" s="12" t="str">
        <f>entsUC!$B$72</f>
        <v>White</v>
      </c>
      <c r="I263" s="11">
        <f t="shared" si="27"/>
        <v>262</v>
      </c>
      <c r="J263" s="12" t="str">
        <f t="shared" si="28"/>
        <v>2012</v>
      </c>
      <c r="K263" s="12" t="str">
        <f>tableG!A263</f>
        <v>Sep</v>
      </c>
      <c r="L263" s="14">
        <f>tableG!B263</f>
        <v>18</v>
      </c>
      <c r="M263" s="12" t="str">
        <f>entsG!$B$25</f>
        <v>Tue</v>
      </c>
      <c r="O263" s="46" t="str">
        <f>"UCN "&amp;D263&amp;" "&amp;E263&amp;RIGHT((G263+100),2)&amp;" "&amp;entsUC!$B$90&amp;H263&amp;" "&amp;entsUC!$B$69&amp;" "&amp;entsUC!$B$91&amp;" "&amp;RIGHT((I263+1000),3)&amp;" "&amp;entsUC!$B$69&amp;" "&amp;" AD "&amp;J263&amp;" "&amp;K263&amp;" "&amp;RIGHT((L263+100),2)&amp;" "&amp;M263</f>
        <v>UCN 12012 J22 White ❀ day 262 ❀  AD 2012 Sep 18 Tue</v>
      </c>
    </row>
    <row r="264" spans="1:15" ht="10.5">
      <c r="A264" s="11">
        <f t="shared" si="29"/>
        <v>263</v>
      </c>
      <c r="B264" s="11">
        <f t="shared" si="24"/>
        <v>263</v>
      </c>
      <c r="D264" s="12">
        <f>entsUC!$B$24</f>
        <v>12012</v>
      </c>
      <c r="E264" s="12" t="str">
        <f>entsUC!$B$64</f>
        <v>J</v>
      </c>
      <c r="F264" s="13">
        <f t="shared" si="25"/>
        <v>9</v>
      </c>
      <c r="G264" s="14">
        <f t="shared" si="26"/>
        <v>23</v>
      </c>
      <c r="H264" s="15" t="str">
        <f>entsUC!$B$73</f>
        <v>Violet</v>
      </c>
      <c r="I264" s="11">
        <f t="shared" si="27"/>
        <v>263</v>
      </c>
      <c r="J264" s="12" t="str">
        <f t="shared" si="28"/>
        <v>2012</v>
      </c>
      <c r="K264" s="12" t="str">
        <f>tableG!A264</f>
        <v>Sep</v>
      </c>
      <c r="L264" s="14">
        <f>tableG!B264</f>
        <v>19</v>
      </c>
      <c r="M264" s="12" t="str">
        <f>entsG!$B$26</f>
        <v>Wed</v>
      </c>
      <c r="O264" s="46" t="str">
        <f>"UCN "&amp;D264&amp;" "&amp;E264&amp;RIGHT((G264+100),2)&amp;" "&amp;entsUC!$B$90&amp;H264&amp;" "&amp;entsUC!$B$69&amp;" "&amp;entsUC!$B$91&amp;" "&amp;RIGHT((I264+1000),3)&amp;" "&amp;entsUC!$B$69&amp;" "&amp;" AD "&amp;J264&amp;" "&amp;K264&amp;" "&amp;RIGHT((L264+100),2)&amp;" "&amp;M264</f>
        <v>UCN 12012 J23 Violet ❀ day 263 ❀  AD 2012 Sep 19 Wed</v>
      </c>
    </row>
    <row r="265" spans="1:15" ht="10.5">
      <c r="A265" s="11">
        <f t="shared" si="29"/>
        <v>264</v>
      </c>
      <c r="B265" s="11">
        <f t="shared" si="24"/>
        <v>264</v>
      </c>
      <c r="D265" s="12">
        <f>entsUC!$B$24</f>
        <v>12012</v>
      </c>
      <c r="E265" s="12" t="str">
        <f>entsUC!$B$64</f>
        <v>J</v>
      </c>
      <c r="F265" s="13">
        <f t="shared" si="25"/>
        <v>9</v>
      </c>
      <c r="G265" s="14">
        <f t="shared" si="26"/>
        <v>24</v>
      </c>
      <c r="H265" s="16" t="str">
        <f>entsUC!$B$74</f>
        <v>Blue</v>
      </c>
      <c r="I265" s="11">
        <f t="shared" si="27"/>
        <v>264</v>
      </c>
      <c r="J265" s="12" t="str">
        <f t="shared" si="28"/>
        <v>2012</v>
      </c>
      <c r="K265" s="12" t="str">
        <f>tableG!A265</f>
        <v>Sep</v>
      </c>
      <c r="L265" s="14">
        <f>tableG!B265</f>
        <v>20</v>
      </c>
      <c r="M265" s="12" t="str">
        <f>entsG!$B$27</f>
        <v>Thu</v>
      </c>
      <c r="O265" s="46" t="str">
        <f>"UCN "&amp;D265&amp;" "&amp;E265&amp;RIGHT((G265+100),2)&amp;" "&amp;entsUC!$B$90&amp;H265&amp;" "&amp;entsUC!$B$69&amp;" "&amp;entsUC!$B$91&amp;" "&amp;RIGHT((I265+1000),3)&amp;" "&amp;entsUC!$B$69&amp;" "&amp;" AD "&amp;J265&amp;" "&amp;K265&amp;" "&amp;RIGHT((L265+100),2)&amp;" "&amp;M265</f>
        <v>UCN 12012 J24 Blue ❀ day 264 ❀  AD 2012 Sep 20 Thu</v>
      </c>
    </row>
    <row r="266" spans="1:15" ht="10.5">
      <c r="A266" s="11">
        <f t="shared" si="29"/>
        <v>265</v>
      </c>
      <c r="B266" s="11">
        <f t="shared" si="24"/>
        <v>265</v>
      </c>
      <c r="D266" s="12">
        <f>entsUC!$B$24</f>
        <v>12012</v>
      </c>
      <c r="E266" s="12" t="str">
        <f>entsUC!$B$64</f>
        <v>J</v>
      </c>
      <c r="F266" s="13">
        <f t="shared" si="25"/>
        <v>9</v>
      </c>
      <c r="G266" s="14">
        <f t="shared" si="26"/>
        <v>25</v>
      </c>
      <c r="H266" s="17" t="str">
        <f>entsUC!$B$75</f>
        <v>Green</v>
      </c>
      <c r="I266" s="11">
        <f t="shared" si="27"/>
        <v>265</v>
      </c>
      <c r="J266" s="12" t="str">
        <f t="shared" si="28"/>
        <v>2012</v>
      </c>
      <c r="K266" s="12" t="str">
        <f>tableG!A266</f>
        <v>Sep</v>
      </c>
      <c r="L266" s="14">
        <f>tableG!B266</f>
        <v>21</v>
      </c>
      <c r="M266" s="12" t="str">
        <f>entsG!$B$28</f>
        <v>Fri</v>
      </c>
      <c r="O266" s="46" t="str">
        <f>"UCN "&amp;D266&amp;" "&amp;E266&amp;RIGHT((G266+100),2)&amp;" "&amp;entsUC!$B$90&amp;H266&amp;" "&amp;entsUC!$B$69&amp;" "&amp;entsUC!$B$91&amp;" "&amp;RIGHT((I266+1000),3)&amp;" "&amp;entsUC!$B$69&amp;" "&amp;" AD "&amp;J266&amp;" "&amp;K266&amp;" "&amp;RIGHT((L266+100),2)&amp;" "&amp;M266</f>
        <v>UCN 12012 J25 Green ❀ day 265 ❀  AD 2012 Sep 21 Fri</v>
      </c>
    </row>
    <row r="267" spans="1:15" ht="10.5">
      <c r="A267" s="11">
        <f t="shared" si="29"/>
        <v>266</v>
      </c>
      <c r="B267" s="11">
        <f t="shared" si="24"/>
        <v>266</v>
      </c>
      <c r="D267" s="12">
        <f>entsUC!$B$24</f>
        <v>12012</v>
      </c>
      <c r="E267" s="12" t="str">
        <f>entsUC!$B$64</f>
        <v>J</v>
      </c>
      <c r="F267" s="13">
        <f t="shared" si="25"/>
        <v>9</v>
      </c>
      <c r="G267" s="14">
        <f t="shared" si="26"/>
        <v>26</v>
      </c>
      <c r="H267" s="18" t="str">
        <f>entsUC!$B$76</f>
        <v>Yellow</v>
      </c>
      <c r="I267" s="11">
        <f t="shared" si="27"/>
        <v>266</v>
      </c>
      <c r="J267" s="12" t="str">
        <f t="shared" si="28"/>
        <v>2012</v>
      </c>
      <c r="K267" s="12" t="str">
        <f>tableG!A267</f>
        <v>Sep</v>
      </c>
      <c r="L267" s="14">
        <f>tableG!B267</f>
        <v>22</v>
      </c>
      <c r="M267" s="12" t="str">
        <f>entsG!$B$29</f>
        <v>Sat</v>
      </c>
      <c r="O267" s="46" t="str">
        <f>"UCN "&amp;D267&amp;" "&amp;E267&amp;RIGHT((G267+100),2)&amp;" "&amp;entsUC!$B$90&amp;H267&amp;" "&amp;entsUC!$B$69&amp;" "&amp;entsUC!$B$91&amp;" "&amp;RIGHT((I267+1000),3)&amp;" "&amp;entsUC!$B$69&amp;" "&amp;" AD "&amp;J267&amp;" "&amp;K267&amp;" "&amp;RIGHT((L267+100),2)&amp;" "&amp;M267</f>
        <v>UCN 12012 J26 Yellow ❀ day 266 ❀  AD 2012 Sep 22 Sat</v>
      </c>
    </row>
    <row r="268" spans="1:15" ht="10.5">
      <c r="A268" s="11">
        <f t="shared" si="29"/>
        <v>267</v>
      </c>
      <c r="B268" s="11">
        <f t="shared" si="24"/>
        <v>267</v>
      </c>
      <c r="D268" s="12">
        <f>entsUC!$B$24</f>
        <v>12012</v>
      </c>
      <c r="E268" s="12" t="str">
        <f>entsUC!$B$64</f>
        <v>J</v>
      </c>
      <c r="F268" s="13">
        <f t="shared" si="25"/>
        <v>9</v>
      </c>
      <c r="G268" s="14">
        <f t="shared" si="26"/>
        <v>27</v>
      </c>
      <c r="H268" s="19" t="str">
        <f>entsUC!$B$77</f>
        <v>Orange</v>
      </c>
      <c r="I268" s="11">
        <f t="shared" si="27"/>
        <v>267</v>
      </c>
      <c r="J268" s="12" t="str">
        <f t="shared" si="28"/>
        <v>2012</v>
      </c>
      <c r="K268" s="12" t="str">
        <f>tableG!A268</f>
        <v>Sep</v>
      </c>
      <c r="L268" s="14">
        <f>tableG!B268</f>
        <v>23</v>
      </c>
      <c r="M268" s="12" t="str">
        <f>entsG!$B$23</f>
        <v>Sun</v>
      </c>
      <c r="O268" s="46" t="str">
        <f>"UCN "&amp;D268&amp;" "&amp;E268&amp;RIGHT((G268+100),2)&amp;" "&amp;entsUC!$B$90&amp;H268&amp;" "&amp;entsUC!$B$69&amp;" "&amp;entsUC!$B$91&amp;" "&amp;RIGHT((I268+1000),3)&amp;" "&amp;entsUC!$B$69&amp;" "&amp;" AD "&amp;J268&amp;" "&amp;K268&amp;" "&amp;RIGHT((L268+100),2)&amp;" "&amp;M268</f>
        <v>UCN 12012 J27 Orange ❀ day 267 ❀  AD 2012 Sep 23 Sun</v>
      </c>
    </row>
    <row r="269" spans="1:15" ht="10.5">
      <c r="A269" s="11">
        <f t="shared" si="29"/>
        <v>268</v>
      </c>
      <c r="B269" s="11">
        <f t="shared" si="24"/>
        <v>268</v>
      </c>
      <c r="D269" s="12">
        <f>entsUC!$B$24</f>
        <v>12012</v>
      </c>
      <c r="E269" s="12" t="str">
        <f>entsUC!$B$64</f>
        <v>J</v>
      </c>
      <c r="F269" s="13">
        <f t="shared" si="25"/>
        <v>9</v>
      </c>
      <c r="G269" s="14">
        <f t="shared" si="26"/>
        <v>28</v>
      </c>
      <c r="H269" s="20" t="str">
        <f>entsUC!$B$78</f>
        <v>Red</v>
      </c>
      <c r="I269" s="11">
        <f t="shared" si="27"/>
        <v>268</v>
      </c>
      <c r="J269" s="12" t="str">
        <f t="shared" si="28"/>
        <v>2012</v>
      </c>
      <c r="K269" s="12" t="str">
        <f>tableG!A269</f>
        <v>Sep</v>
      </c>
      <c r="L269" s="14">
        <f>tableG!B269</f>
        <v>24</v>
      </c>
      <c r="M269" s="12" t="str">
        <f>entsG!$B$24</f>
        <v>Mon</v>
      </c>
      <c r="O269" s="46" t="str">
        <f>"UCN "&amp;D269&amp;" "&amp;E269&amp;RIGHT((G269+100),2)&amp;" "&amp;entsUC!$B$90&amp;H269&amp;" "&amp;entsUC!$B$69&amp;" "&amp;entsUC!$B$91&amp;" "&amp;RIGHT((I269+1000),3)&amp;" "&amp;entsUC!$B$69&amp;" "&amp;" AD "&amp;J269&amp;" "&amp;K269&amp;" "&amp;RIGHT((L269+100),2)&amp;" "&amp;M269</f>
        <v>UCN 12012 J28 Red ❀ day 268 ❀  AD 2012 Sep 24 Mon</v>
      </c>
    </row>
    <row r="270" spans="1:15" ht="10.5">
      <c r="A270" s="11">
        <f t="shared" si="29"/>
        <v>269</v>
      </c>
      <c r="B270" s="11">
        <f t="shared" si="24"/>
        <v>269</v>
      </c>
      <c r="D270" s="12">
        <f>entsUC!$B$24</f>
        <v>12012</v>
      </c>
      <c r="E270" s="12" t="str">
        <f>entsUC!$B$64</f>
        <v>J</v>
      </c>
      <c r="F270" s="13">
        <f t="shared" si="25"/>
        <v>9</v>
      </c>
      <c r="G270" s="14">
        <f t="shared" si="26"/>
        <v>29</v>
      </c>
      <c r="H270" s="3" t="str">
        <f>entsUC!$B$79</f>
        <v>Eve</v>
      </c>
      <c r="I270" s="11">
        <f t="shared" si="27"/>
        <v>269</v>
      </c>
      <c r="J270" s="12" t="str">
        <f t="shared" si="28"/>
        <v>2012</v>
      </c>
      <c r="K270" s="12" t="str">
        <f>tableG!A270</f>
        <v>Sep</v>
      </c>
      <c r="L270" s="14">
        <f>tableG!B270</f>
        <v>25</v>
      </c>
      <c r="M270" s="12" t="str">
        <f>entsG!$B$25</f>
        <v>Tue</v>
      </c>
      <c r="O270" s="46" t="str">
        <f>"UCN "&amp;D270&amp;" "&amp;E270&amp;RIGHT((G270+100),2)&amp;" "&amp;entsUC!$B$90&amp;H270&amp;" "&amp;entsUC!$B$69&amp;" "&amp;entsUC!$B$91&amp;" "&amp;RIGHT((I270+1000),3)&amp;" "&amp;entsUC!$B$69&amp;" "&amp;" AD "&amp;J270&amp;" "&amp;K270&amp;" "&amp;RIGHT((L270+100),2)&amp;" "&amp;M270</f>
        <v>UCN 12012 J29 Eve ❀ day 269 ❀  AD 2012 Sep 25 Tue</v>
      </c>
    </row>
    <row r="271" spans="1:15" ht="10.5">
      <c r="A271" s="11">
        <f t="shared" si="29"/>
        <v>270</v>
      </c>
      <c r="B271" s="11">
        <f t="shared" si="24"/>
        <v>270</v>
      </c>
      <c r="D271" s="12">
        <f>entsUC!$B$24</f>
        <v>12012</v>
      </c>
      <c r="E271" s="12" t="str">
        <f>entsUC!$B$64</f>
        <v>J</v>
      </c>
      <c r="F271" s="13">
        <f t="shared" si="25"/>
        <v>9</v>
      </c>
      <c r="G271" s="14">
        <f t="shared" si="26"/>
        <v>30</v>
      </c>
      <c r="H271" s="4" t="str">
        <f>entsUC!$B$80</f>
        <v>End</v>
      </c>
      <c r="I271" s="11">
        <f t="shared" si="27"/>
        <v>270</v>
      </c>
      <c r="J271" s="12" t="str">
        <f t="shared" si="28"/>
        <v>2012</v>
      </c>
      <c r="K271" s="12" t="str">
        <f>tableG!A271</f>
        <v>Sep</v>
      </c>
      <c r="L271" s="14">
        <f>tableG!B271</f>
        <v>26</v>
      </c>
      <c r="M271" s="12" t="str">
        <f>entsG!$B$26</f>
        <v>Wed</v>
      </c>
      <c r="O271" s="46" t="str">
        <f>"UCN "&amp;D271&amp;" "&amp;E271&amp;RIGHT((G271+100),2)&amp;" "&amp;entsUC!$B$90&amp;H271&amp;" "&amp;entsUC!$B$69&amp;" "&amp;entsUC!$B$91&amp;" "&amp;RIGHT((I271+1000),3)&amp;" "&amp;entsUC!$B$69&amp;" "&amp;" AD "&amp;J271&amp;" "&amp;K271&amp;" "&amp;RIGHT((L271+100),2)&amp;" "&amp;M271</f>
        <v>UCN 12012 J30 End ❀ day 270 ❀  AD 2012 Sep 26 Wed</v>
      </c>
    </row>
    <row r="272" spans="1:15" ht="10.5">
      <c r="A272" s="11">
        <f t="shared" si="29"/>
        <v>271</v>
      </c>
      <c r="B272" s="11">
        <f t="shared" si="24"/>
        <v>271</v>
      </c>
      <c r="D272" s="12">
        <f>entsUC!$B$24</f>
        <v>12012</v>
      </c>
      <c r="E272" s="12" t="str">
        <f>entsUC!$B$65</f>
        <v>K</v>
      </c>
      <c r="F272" s="13">
        <f t="shared" si="25"/>
        <v>10</v>
      </c>
      <c r="G272" s="14">
        <f t="shared" si="26"/>
        <v>1</v>
      </c>
      <c r="H272" s="12" t="str">
        <f>entsUC!$B$72</f>
        <v>White</v>
      </c>
      <c r="I272" s="11">
        <f t="shared" si="27"/>
        <v>271</v>
      </c>
      <c r="J272" s="12" t="str">
        <f t="shared" si="28"/>
        <v>2012</v>
      </c>
      <c r="K272" s="12" t="str">
        <f>tableG!A272</f>
        <v>Sep</v>
      </c>
      <c r="L272" s="14">
        <f>tableG!B272</f>
        <v>27</v>
      </c>
      <c r="M272" s="12" t="str">
        <f>entsG!$B$27</f>
        <v>Thu</v>
      </c>
      <c r="O272" s="46" t="str">
        <f>"UCN "&amp;D272&amp;" "&amp;E272&amp;RIGHT((G272+100),2)&amp;" "&amp;entsUC!$B$90&amp;H272&amp;" "&amp;entsUC!$B$69&amp;" "&amp;entsUC!$B$91&amp;" "&amp;RIGHT((I272+1000),3)&amp;" "&amp;entsUC!$B$69&amp;" "&amp;" AD "&amp;J272&amp;" "&amp;K272&amp;" "&amp;RIGHT((L272+100),2)&amp;" "&amp;M272</f>
        <v>UCN 12012 K01 White ❀ day 271 ❀  AD 2012 Sep 27 Thu</v>
      </c>
    </row>
    <row r="273" spans="1:15" ht="10.5">
      <c r="A273" s="11">
        <f t="shared" si="29"/>
        <v>272</v>
      </c>
      <c r="B273" s="11">
        <f t="shared" si="24"/>
        <v>272</v>
      </c>
      <c r="D273" s="12">
        <f>entsUC!$B$24</f>
        <v>12012</v>
      </c>
      <c r="E273" s="12" t="str">
        <f>entsUC!$B$65</f>
        <v>K</v>
      </c>
      <c r="F273" s="13">
        <f t="shared" si="25"/>
        <v>10</v>
      </c>
      <c r="G273" s="14">
        <f t="shared" si="26"/>
        <v>2</v>
      </c>
      <c r="H273" s="15" t="str">
        <f>entsUC!$B$73</f>
        <v>Violet</v>
      </c>
      <c r="I273" s="11">
        <f t="shared" si="27"/>
        <v>272</v>
      </c>
      <c r="J273" s="12" t="str">
        <f t="shared" si="28"/>
        <v>2012</v>
      </c>
      <c r="K273" s="12" t="str">
        <f>tableG!A273</f>
        <v>Sep</v>
      </c>
      <c r="L273" s="14">
        <f>tableG!B273</f>
        <v>28</v>
      </c>
      <c r="M273" s="12" t="str">
        <f>entsG!$B$28</f>
        <v>Fri</v>
      </c>
      <c r="O273" s="46" t="str">
        <f>"UCN "&amp;D273&amp;" "&amp;E273&amp;RIGHT((G273+100),2)&amp;" "&amp;entsUC!$B$90&amp;H273&amp;" "&amp;entsUC!$B$69&amp;" "&amp;entsUC!$B$91&amp;" "&amp;RIGHT((I273+1000),3)&amp;" "&amp;entsUC!$B$69&amp;" "&amp;" AD "&amp;J273&amp;" "&amp;K273&amp;" "&amp;RIGHT((L273+100),2)&amp;" "&amp;M273</f>
        <v>UCN 12012 K02 Violet ❀ day 272 ❀  AD 2012 Sep 28 Fri</v>
      </c>
    </row>
    <row r="274" spans="1:15" ht="10.5">
      <c r="A274" s="11">
        <f t="shared" si="29"/>
        <v>273</v>
      </c>
      <c r="B274" s="11">
        <f t="shared" si="24"/>
        <v>273</v>
      </c>
      <c r="D274" s="12">
        <f>entsUC!$B$24</f>
        <v>12012</v>
      </c>
      <c r="E274" s="12" t="str">
        <f>entsUC!$B$65</f>
        <v>K</v>
      </c>
      <c r="F274" s="13">
        <f t="shared" si="25"/>
        <v>10</v>
      </c>
      <c r="G274" s="14">
        <f t="shared" si="26"/>
        <v>3</v>
      </c>
      <c r="H274" s="16" t="str">
        <f>entsUC!$B$74</f>
        <v>Blue</v>
      </c>
      <c r="I274" s="11">
        <f t="shared" si="27"/>
        <v>273</v>
      </c>
      <c r="J274" s="12" t="str">
        <f t="shared" si="28"/>
        <v>2012</v>
      </c>
      <c r="K274" s="12" t="str">
        <f>tableG!A274</f>
        <v>Sep</v>
      </c>
      <c r="L274" s="14">
        <f>tableG!B274</f>
        <v>29</v>
      </c>
      <c r="M274" s="12" t="str">
        <f>entsG!$B$29</f>
        <v>Sat</v>
      </c>
      <c r="O274" s="46" t="str">
        <f>"UCN "&amp;D274&amp;" "&amp;E274&amp;RIGHT((G274+100),2)&amp;" "&amp;entsUC!$B$90&amp;H274&amp;" "&amp;entsUC!$B$69&amp;" "&amp;entsUC!$B$91&amp;" "&amp;RIGHT((I274+1000),3)&amp;" "&amp;entsUC!$B$69&amp;" "&amp;" AD "&amp;J274&amp;" "&amp;K274&amp;" "&amp;RIGHT((L274+100),2)&amp;" "&amp;M274</f>
        <v>UCN 12012 K03 Blue ❀ day 273 ❀  AD 2012 Sep 29 Sat</v>
      </c>
    </row>
    <row r="275" spans="1:15" ht="10.5">
      <c r="A275" s="11">
        <f t="shared" si="29"/>
        <v>274</v>
      </c>
      <c r="B275" s="11">
        <f t="shared" si="24"/>
        <v>274</v>
      </c>
      <c r="D275" s="12">
        <f>entsUC!$B$24</f>
        <v>12012</v>
      </c>
      <c r="E275" s="12" t="str">
        <f>entsUC!$B$65</f>
        <v>K</v>
      </c>
      <c r="F275" s="13">
        <f t="shared" si="25"/>
        <v>10</v>
      </c>
      <c r="G275" s="14">
        <f t="shared" si="26"/>
        <v>4</v>
      </c>
      <c r="H275" s="17" t="str">
        <f>entsUC!$B$75</f>
        <v>Green</v>
      </c>
      <c r="I275" s="11">
        <f t="shared" si="27"/>
        <v>274</v>
      </c>
      <c r="J275" s="12" t="str">
        <f t="shared" si="28"/>
        <v>2012</v>
      </c>
      <c r="K275" s="12" t="str">
        <f>tableG!A275</f>
        <v>Sep</v>
      </c>
      <c r="L275" s="14">
        <f>tableG!B275</f>
        <v>30</v>
      </c>
      <c r="M275" s="12" t="str">
        <f>entsG!$B$23</f>
        <v>Sun</v>
      </c>
      <c r="O275" s="46" t="str">
        <f>"UCN "&amp;D275&amp;" "&amp;E275&amp;RIGHT((G275+100),2)&amp;" "&amp;entsUC!$B$90&amp;H275&amp;" "&amp;entsUC!$B$69&amp;" "&amp;entsUC!$B$91&amp;" "&amp;RIGHT((I275+1000),3)&amp;" "&amp;entsUC!$B$69&amp;" "&amp;" AD "&amp;J275&amp;" "&amp;K275&amp;" "&amp;RIGHT((L275+100),2)&amp;" "&amp;M275</f>
        <v>UCN 12012 K04 Green ❀ day 274 ❀  AD 2012 Sep 30 Sun</v>
      </c>
    </row>
    <row r="276" spans="1:15" ht="10.5">
      <c r="A276" s="11">
        <f t="shared" si="29"/>
        <v>275</v>
      </c>
      <c r="B276" s="11">
        <f t="shared" si="24"/>
        <v>275</v>
      </c>
      <c r="D276" s="12">
        <f>entsUC!$B$24</f>
        <v>12012</v>
      </c>
      <c r="E276" s="12" t="str">
        <f>entsUC!$B$65</f>
        <v>K</v>
      </c>
      <c r="F276" s="13">
        <f t="shared" si="25"/>
        <v>10</v>
      </c>
      <c r="G276" s="14">
        <f t="shared" si="26"/>
        <v>5</v>
      </c>
      <c r="H276" s="18" t="str">
        <f>entsUC!$B$76</f>
        <v>Yellow</v>
      </c>
      <c r="I276" s="11">
        <f t="shared" si="27"/>
        <v>275</v>
      </c>
      <c r="J276" s="12" t="str">
        <f t="shared" si="28"/>
        <v>2012</v>
      </c>
      <c r="K276" s="12" t="str">
        <f>tableG!A276</f>
        <v>Oct</v>
      </c>
      <c r="L276" s="14">
        <f>tableG!B276</f>
        <v>1</v>
      </c>
      <c r="M276" s="12" t="str">
        <f>entsG!$B$24</f>
        <v>Mon</v>
      </c>
      <c r="O276" s="46" t="str">
        <f>"UCN "&amp;D276&amp;" "&amp;E276&amp;RIGHT((G276+100),2)&amp;" "&amp;entsUC!$B$90&amp;H276&amp;" "&amp;entsUC!$B$69&amp;" "&amp;entsUC!$B$91&amp;" "&amp;RIGHT((I276+1000),3)&amp;" "&amp;entsUC!$B$69&amp;" "&amp;" AD "&amp;J276&amp;" "&amp;K276&amp;" "&amp;RIGHT((L276+100),2)&amp;" "&amp;M276</f>
        <v>UCN 12012 K05 Yellow ❀ day 275 ❀  AD 2012 Oct 01 Mon</v>
      </c>
    </row>
    <row r="277" spans="1:15" ht="10.5">
      <c r="A277" s="11">
        <f t="shared" si="29"/>
        <v>276</v>
      </c>
      <c r="B277" s="11">
        <f t="shared" si="24"/>
        <v>276</v>
      </c>
      <c r="D277" s="12">
        <f>entsUC!$B$24</f>
        <v>12012</v>
      </c>
      <c r="E277" s="12" t="str">
        <f>entsUC!$B$65</f>
        <v>K</v>
      </c>
      <c r="F277" s="13">
        <f t="shared" si="25"/>
        <v>10</v>
      </c>
      <c r="G277" s="14">
        <f t="shared" si="26"/>
        <v>6</v>
      </c>
      <c r="H277" s="19" t="str">
        <f>entsUC!$B$77</f>
        <v>Orange</v>
      </c>
      <c r="I277" s="11">
        <f t="shared" si="27"/>
        <v>276</v>
      </c>
      <c r="J277" s="12" t="str">
        <f t="shared" si="28"/>
        <v>2012</v>
      </c>
      <c r="K277" s="12" t="str">
        <f>tableG!A277</f>
        <v>Oct</v>
      </c>
      <c r="L277" s="14">
        <f>tableG!B277</f>
        <v>2</v>
      </c>
      <c r="M277" s="12" t="str">
        <f>entsG!$B$25</f>
        <v>Tue</v>
      </c>
      <c r="O277" s="46" t="str">
        <f>"UCN "&amp;D277&amp;" "&amp;E277&amp;RIGHT((G277+100),2)&amp;" "&amp;entsUC!$B$90&amp;H277&amp;" "&amp;entsUC!$B$69&amp;" "&amp;entsUC!$B$91&amp;" "&amp;RIGHT((I277+1000),3)&amp;" "&amp;entsUC!$B$69&amp;" "&amp;" AD "&amp;J277&amp;" "&amp;K277&amp;" "&amp;RIGHT((L277+100),2)&amp;" "&amp;M277</f>
        <v>UCN 12012 K06 Orange ❀ day 276 ❀  AD 2012 Oct 02 Tue</v>
      </c>
    </row>
    <row r="278" spans="1:15" ht="10.5">
      <c r="A278" s="11">
        <f t="shared" si="29"/>
        <v>277</v>
      </c>
      <c r="B278" s="11">
        <f t="shared" si="24"/>
        <v>277</v>
      </c>
      <c r="D278" s="12">
        <f>entsUC!$B$24</f>
        <v>12012</v>
      </c>
      <c r="E278" s="12" t="str">
        <f>entsUC!$B$65</f>
        <v>K</v>
      </c>
      <c r="F278" s="13">
        <f t="shared" si="25"/>
        <v>10</v>
      </c>
      <c r="G278" s="14">
        <f t="shared" si="26"/>
        <v>7</v>
      </c>
      <c r="H278" s="20" t="str">
        <f>entsUC!$B$78</f>
        <v>Red</v>
      </c>
      <c r="I278" s="11">
        <f t="shared" si="27"/>
        <v>277</v>
      </c>
      <c r="J278" s="12" t="str">
        <f t="shared" si="28"/>
        <v>2012</v>
      </c>
      <c r="K278" s="12" t="str">
        <f>tableG!A278</f>
        <v>Oct</v>
      </c>
      <c r="L278" s="14">
        <f>tableG!B278</f>
        <v>3</v>
      </c>
      <c r="M278" s="12" t="str">
        <f>entsG!$B$26</f>
        <v>Wed</v>
      </c>
      <c r="O278" s="46" t="str">
        <f>"UCN "&amp;D278&amp;" "&amp;E278&amp;RIGHT((G278+100),2)&amp;" "&amp;entsUC!$B$90&amp;H278&amp;" "&amp;entsUC!$B$69&amp;" "&amp;entsUC!$B$91&amp;" "&amp;RIGHT((I278+1000),3)&amp;" "&amp;entsUC!$B$69&amp;" "&amp;" AD "&amp;J278&amp;" "&amp;K278&amp;" "&amp;RIGHT((L278+100),2)&amp;" "&amp;M278</f>
        <v>UCN 12012 K07 Red ❀ day 277 ❀  AD 2012 Oct 03 Wed</v>
      </c>
    </row>
    <row r="279" spans="1:15" ht="10.5">
      <c r="A279" s="11">
        <f t="shared" si="29"/>
        <v>278</v>
      </c>
      <c r="B279" s="11">
        <f t="shared" si="24"/>
        <v>278</v>
      </c>
      <c r="D279" s="12">
        <f>entsUC!$B$24</f>
        <v>12012</v>
      </c>
      <c r="E279" s="12" t="str">
        <f>entsUC!$B$65</f>
        <v>K</v>
      </c>
      <c r="F279" s="13">
        <f t="shared" si="25"/>
        <v>10</v>
      </c>
      <c r="G279" s="14">
        <f t="shared" si="26"/>
        <v>8</v>
      </c>
      <c r="H279" s="12" t="str">
        <f>entsUC!$B$72</f>
        <v>White</v>
      </c>
      <c r="I279" s="11">
        <f t="shared" si="27"/>
        <v>278</v>
      </c>
      <c r="J279" s="12" t="str">
        <f t="shared" si="28"/>
        <v>2012</v>
      </c>
      <c r="K279" s="12" t="str">
        <f>tableG!A279</f>
        <v>Oct</v>
      </c>
      <c r="L279" s="14">
        <f>tableG!B279</f>
        <v>4</v>
      </c>
      <c r="M279" s="12" t="str">
        <f>entsG!$B$27</f>
        <v>Thu</v>
      </c>
      <c r="O279" s="46" t="str">
        <f>"UCN "&amp;D279&amp;" "&amp;E279&amp;RIGHT((G279+100),2)&amp;" "&amp;entsUC!$B$90&amp;H279&amp;" "&amp;entsUC!$B$69&amp;" "&amp;entsUC!$B$91&amp;" "&amp;RIGHT((I279+1000),3)&amp;" "&amp;entsUC!$B$69&amp;" "&amp;" AD "&amp;J279&amp;" "&amp;K279&amp;" "&amp;RIGHT((L279+100),2)&amp;" "&amp;M279</f>
        <v>UCN 12012 K08 White ❀ day 278 ❀  AD 2012 Oct 04 Thu</v>
      </c>
    </row>
    <row r="280" spans="1:15" ht="10.5">
      <c r="A280" s="11">
        <f t="shared" si="29"/>
        <v>279</v>
      </c>
      <c r="B280" s="11">
        <f t="shared" si="24"/>
        <v>279</v>
      </c>
      <c r="D280" s="12">
        <f>entsUC!$B$24</f>
        <v>12012</v>
      </c>
      <c r="E280" s="12" t="str">
        <f>entsUC!$B$65</f>
        <v>K</v>
      </c>
      <c r="F280" s="13">
        <f t="shared" si="25"/>
        <v>10</v>
      </c>
      <c r="G280" s="14">
        <f t="shared" si="26"/>
        <v>9</v>
      </c>
      <c r="H280" s="15" t="str">
        <f>entsUC!$B$73</f>
        <v>Violet</v>
      </c>
      <c r="I280" s="11">
        <f t="shared" si="27"/>
        <v>279</v>
      </c>
      <c r="J280" s="12" t="str">
        <f t="shared" si="28"/>
        <v>2012</v>
      </c>
      <c r="K280" s="12" t="str">
        <f>tableG!A280</f>
        <v>Oct</v>
      </c>
      <c r="L280" s="14">
        <f>tableG!B280</f>
        <v>5</v>
      </c>
      <c r="M280" s="12" t="str">
        <f>entsG!$B$28</f>
        <v>Fri</v>
      </c>
      <c r="O280" s="46" t="str">
        <f>"UCN "&amp;D280&amp;" "&amp;E280&amp;RIGHT((G280+100),2)&amp;" "&amp;entsUC!$B$90&amp;H280&amp;" "&amp;entsUC!$B$69&amp;" "&amp;entsUC!$B$91&amp;" "&amp;RIGHT((I280+1000),3)&amp;" "&amp;entsUC!$B$69&amp;" "&amp;" AD "&amp;J280&amp;" "&amp;K280&amp;" "&amp;RIGHT((L280+100),2)&amp;" "&amp;M280</f>
        <v>UCN 12012 K09 Violet ❀ day 279 ❀  AD 2012 Oct 05 Fri</v>
      </c>
    </row>
    <row r="281" spans="1:15" ht="10.5">
      <c r="A281" s="11">
        <f t="shared" si="29"/>
        <v>280</v>
      </c>
      <c r="B281" s="11">
        <f t="shared" si="24"/>
        <v>280</v>
      </c>
      <c r="D281" s="12">
        <f>entsUC!$B$24</f>
        <v>12012</v>
      </c>
      <c r="E281" s="12" t="str">
        <f>entsUC!$B$65</f>
        <v>K</v>
      </c>
      <c r="F281" s="13">
        <f t="shared" si="25"/>
        <v>10</v>
      </c>
      <c r="G281" s="14">
        <f t="shared" si="26"/>
        <v>10</v>
      </c>
      <c r="H281" s="16" t="str">
        <f>entsUC!$B$74</f>
        <v>Blue</v>
      </c>
      <c r="I281" s="11">
        <f t="shared" si="27"/>
        <v>280</v>
      </c>
      <c r="J281" s="12" t="str">
        <f t="shared" si="28"/>
        <v>2012</v>
      </c>
      <c r="K281" s="12" t="str">
        <f>tableG!A281</f>
        <v>Oct</v>
      </c>
      <c r="L281" s="14">
        <f>tableG!B281</f>
        <v>6</v>
      </c>
      <c r="M281" s="12" t="str">
        <f>entsG!$B$29</f>
        <v>Sat</v>
      </c>
      <c r="O281" s="46" t="str">
        <f>"UCN "&amp;D281&amp;" "&amp;E281&amp;RIGHT((G281+100),2)&amp;" "&amp;entsUC!$B$90&amp;H281&amp;" "&amp;entsUC!$B$69&amp;" "&amp;entsUC!$B$91&amp;" "&amp;RIGHT((I281+1000),3)&amp;" "&amp;entsUC!$B$69&amp;" "&amp;" AD "&amp;J281&amp;" "&amp;K281&amp;" "&amp;RIGHT((L281+100),2)&amp;" "&amp;M281</f>
        <v>UCN 12012 K10 Blue ❀ day 280 ❀  AD 2012 Oct 06 Sat</v>
      </c>
    </row>
    <row r="282" spans="1:15" ht="10.5">
      <c r="A282" s="11">
        <f t="shared" si="29"/>
        <v>281</v>
      </c>
      <c r="B282" s="11">
        <f t="shared" si="24"/>
        <v>281</v>
      </c>
      <c r="D282" s="12">
        <f>entsUC!$B$24</f>
        <v>12012</v>
      </c>
      <c r="E282" s="12" t="str">
        <f>entsUC!$B$65</f>
        <v>K</v>
      </c>
      <c r="F282" s="13">
        <f t="shared" si="25"/>
        <v>10</v>
      </c>
      <c r="G282" s="14">
        <f t="shared" si="26"/>
        <v>11</v>
      </c>
      <c r="H282" s="17" t="str">
        <f>entsUC!$B$75</f>
        <v>Green</v>
      </c>
      <c r="I282" s="11">
        <f t="shared" si="27"/>
        <v>281</v>
      </c>
      <c r="J282" s="12" t="str">
        <f t="shared" si="28"/>
        <v>2012</v>
      </c>
      <c r="K282" s="12" t="str">
        <f>tableG!A282</f>
        <v>Oct</v>
      </c>
      <c r="L282" s="14">
        <f>tableG!B282</f>
        <v>7</v>
      </c>
      <c r="M282" s="12" t="str">
        <f>entsG!$B$23</f>
        <v>Sun</v>
      </c>
      <c r="O282" s="46" t="str">
        <f>"UCN "&amp;D282&amp;" "&amp;E282&amp;RIGHT((G282+100),2)&amp;" "&amp;entsUC!$B$90&amp;H282&amp;" "&amp;entsUC!$B$69&amp;" "&amp;entsUC!$B$91&amp;" "&amp;RIGHT((I282+1000),3)&amp;" "&amp;entsUC!$B$69&amp;" "&amp;" AD "&amp;J282&amp;" "&amp;K282&amp;" "&amp;RIGHT((L282+100),2)&amp;" "&amp;M282</f>
        <v>UCN 12012 K11 Green ❀ day 281 ❀  AD 2012 Oct 07 Sun</v>
      </c>
    </row>
    <row r="283" spans="1:15" ht="10.5">
      <c r="A283" s="11">
        <f t="shared" si="29"/>
        <v>282</v>
      </c>
      <c r="B283" s="11">
        <f t="shared" si="24"/>
        <v>282</v>
      </c>
      <c r="D283" s="12">
        <f>entsUC!$B$24</f>
        <v>12012</v>
      </c>
      <c r="E283" s="12" t="str">
        <f>entsUC!$B$65</f>
        <v>K</v>
      </c>
      <c r="F283" s="13">
        <f t="shared" si="25"/>
        <v>10</v>
      </c>
      <c r="G283" s="14">
        <f t="shared" si="26"/>
        <v>12</v>
      </c>
      <c r="H283" s="18" t="str">
        <f>entsUC!$B$76</f>
        <v>Yellow</v>
      </c>
      <c r="I283" s="11">
        <f t="shared" si="27"/>
        <v>282</v>
      </c>
      <c r="J283" s="12" t="str">
        <f t="shared" si="28"/>
        <v>2012</v>
      </c>
      <c r="K283" s="12" t="str">
        <f>tableG!A283</f>
        <v>Oct</v>
      </c>
      <c r="L283" s="14">
        <f>tableG!B283</f>
        <v>8</v>
      </c>
      <c r="M283" s="12" t="str">
        <f>entsG!$B$24</f>
        <v>Mon</v>
      </c>
      <c r="O283" s="46" t="str">
        <f>"UCN "&amp;D283&amp;" "&amp;E283&amp;RIGHT((G283+100),2)&amp;" "&amp;entsUC!$B$90&amp;H283&amp;" "&amp;entsUC!$B$69&amp;" "&amp;entsUC!$B$91&amp;" "&amp;RIGHT((I283+1000),3)&amp;" "&amp;entsUC!$B$69&amp;" "&amp;" AD "&amp;J283&amp;" "&amp;K283&amp;" "&amp;RIGHT((L283+100),2)&amp;" "&amp;M283</f>
        <v>UCN 12012 K12 Yellow ❀ day 282 ❀  AD 2012 Oct 08 Mon</v>
      </c>
    </row>
    <row r="284" spans="1:15" ht="10.5">
      <c r="A284" s="11">
        <f t="shared" si="29"/>
        <v>283</v>
      </c>
      <c r="B284" s="11">
        <f t="shared" si="24"/>
        <v>283</v>
      </c>
      <c r="D284" s="12">
        <f>entsUC!$B$24</f>
        <v>12012</v>
      </c>
      <c r="E284" s="12" t="str">
        <f>entsUC!$B$65</f>
        <v>K</v>
      </c>
      <c r="F284" s="13">
        <f t="shared" si="25"/>
        <v>10</v>
      </c>
      <c r="G284" s="14">
        <f t="shared" si="26"/>
        <v>13</v>
      </c>
      <c r="H284" s="19" t="str">
        <f>entsUC!$B$77</f>
        <v>Orange</v>
      </c>
      <c r="I284" s="11">
        <f t="shared" si="27"/>
        <v>283</v>
      </c>
      <c r="J284" s="12" t="str">
        <f t="shared" si="28"/>
        <v>2012</v>
      </c>
      <c r="K284" s="12" t="str">
        <f>tableG!A284</f>
        <v>Oct</v>
      </c>
      <c r="L284" s="14">
        <f>tableG!B284</f>
        <v>9</v>
      </c>
      <c r="M284" s="12" t="str">
        <f>entsG!$B$25</f>
        <v>Tue</v>
      </c>
      <c r="O284" s="46" t="str">
        <f>"UCN "&amp;D284&amp;" "&amp;E284&amp;RIGHT((G284+100),2)&amp;" "&amp;entsUC!$B$90&amp;H284&amp;" "&amp;entsUC!$B$69&amp;" "&amp;entsUC!$B$91&amp;" "&amp;RIGHT((I284+1000),3)&amp;" "&amp;entsUC!$B$69&amp;" "&amp;" AD "&amp;J284&amp;" "&amp;K284&amp;" "&amp;RIGHT((L284+100),2)&amp;" "&amp;M284</f>
        <v>UCN 12012 K13 Orange ❀ day 283 ❀  AD 2012 Oct 09 Tue</v>
      </c>
    </row>
    <row r="285" spans="1:15" ht="10.5">
      <c r="A285" s="11">
        <f t="shared" si="29"/>
        <v>284</v>
      </c>
      <c r="B285" s="11">
        <f t="shared" si="24"/>
        <v>284</v>
      </c>
      <c r="D285" s="12">
        <f>entsUC!$B$24</f>
        <v>12012</v>
      </c>
      <c r="E285" s="12" t="str">
        <f>entsUC!$B$65</f>
        <v>K</v>
      </c>
      <c r="F285" s="13">
        <f t="shared" si="25"/>
        <v>10</v>
      </c>
      <c r="G285" s="14">
        <f t="shared" si="26"/>
        <v>14</v>
      </c>
      <c r="H285" s="20" t="str">
        <f>entsUC!$B$78</f>
        <v>Red</v>
      </c>
      <c r="I285" s="11">
        <f t="shared" si="27"/>
        <v>284</v>
      </c>
      <c r="J285" s="12" t="str">
        <f t="shared" si="28"/>
        <v>2012</v>
      </c>
      <c r="K285" s="12" t="str">
        <f>tableG!A285</f>
        <v>Oct</v>
      </c>
      <c r="L285" s="14">
        <f>tableG!B285</f>
        <v>10</v>
      </c>
      <c r="M285" s="12" t="str">
        <f>entsG!$B$26</f>
        <v>Wed</v>
      </c>
      <c r="O285" s="46" t="str">
        <f>"UCN "&amp;D285&amp;" "&amp;E285&amp;RIGHT((G285+100),2)&amp;" "&amp;entsUC!$B$90&amp;H285&amp;" "&amp;entsUC!$B$69&amp;" "&amp;entsUC!$B$91&amp;" "&amp;RIGHT((I285+1000),3)&amp;" "&amp;entsUC!$B$69&amp;" "&amp;" AD "&amp;J285&amp;" "&amp;K285&amp;" "&amp;RIGHT((L285+100),2)&amp;" "&amp;M285</f>
        <v>UCN 12012 K14 Red ❀ day 284 ❀  AD 2012 Oct 10 Wed</v>
      </c>
    </row>
    <row r="286" spans="1:15" ht="10.5">
      <c r="A286" s="11">
        <f t="shared" si="29"/>
        <v>285</v>
      </c>
      <c r="B286" s="11">
        <f t="shared" si="24"/>
        <v>285</v>
      </c>
      <c r="D286" s="12">
        <f>entsUC!$B$24</f>
        <v>12012</v>
      </c>
      <c r="E286" s="12" t="str">
        <f>entsUC!$B$65</f>
        <v>K</v>
      </c>
      <c r="F286" s="13">
        <f t="shared" si="25"/>
        <v>10</v>
      </c>
      <c r="G286" s="14">
        <f t="shared" si="26"/>
        <v>15</v>
      </c>
      <c r="H286" s="12" t="str">
        <f>entsUC!$B$72</f>
        <v>White</v>
      </c>
      <c r="I286" s="11">
        <f t="shared" si="27"/>
        <v>285</v>
      </c>
      <c r="J286" s="12" t="str">
        <f t="shared" si="28"/>
        <v>2012</v>
      </c>
      <c r="K286" s="12" t="str">
        <f>tableG!A286</f>
        <v>Oct</v>
      </c>
      <c r="L286" s="14">
        <f>tableG!B286</f>
        <v>11</v>
      </c>
      <c r="M286" s="12" t="str">
        <f>entsG!$B$27</f>
        <v>Thu</v>
      </c>
      <c r="O286" s="46" t="str">
        <f>"UCN "&amp;D286&amp;" "&amp;E286&amp;RIGHT((G286+100),2)&amp;" "&amp;entsUC!$B$90&amp;H286&amp;" "&amp;entsUC!$B$69&amp;" "&amp;entsUC!$B$91&amp;" "&amp;RIGHT((I286+1000),3)&amp;" "&amp;entsUC!$B$69&amp;" "&amp;" AD "&amp;J286&amp;" "&amp;K286&amp;" "&amp;RIGHT((L286+100),2)&amp;" "&amp;M286</f>
        <v>UCN 12012 K15 White ❀ day 285 ❀  AD 2012 Oct 11 Thu</v>
      </c>
    </row>
    <row r="287" spans="1:15" ht="10.5">
      <c r="A287" s="11">
        <f t="shared" si="29"/>
        <v>286</v>
      </c>
      <c r="B287" s="11">
        <f t="shared" si="24"/>
        <v>286</v>
      </c>
      <c r="D287" s="12">
        <f>entsUC!$B$24</f>
        <v>12012</v>
      </c>
      <c r="E287" s="12" t="str">
        <f>entsUC!$B$65</f>
        <v>K</v>
      </c>
      <c r="F287" s="13">
        <f t="shared" si="25"/>
        <v>10</v>
      </c>
      <c r="G287" s="14">
        <f t="shared" si="26"/>
        <v>16</v>
      </c>
      <c r="H287" s="15" t="str">
        <f>entsUC!$B$73</f>
        <v>Violet</v>
      </c>
      <c r="I287" s="11">
        <f t="shared" si="27"/>
        <v>286</v>
      </c>
      <c r="J287" s="12" t="str">
        <f t="shared" si="28"/>
        <v>2012</v>
      </c>
      <c r="K287" s="12" t="str">
        <f>tableG!A287</f>
        <v>Oct</v>
      </c>
      <c r="L287" s="14">
        <f>tableG!B287</f>
        <v>12</v>
      </c>
      <c r="M287" s="12" t="str">
        <f>entsG!$B$28</f>
        <v>Fri</v>
      </c>
      <c r="O287" s="46" t="str">
        <f>"UCN "&amp;D287&amp;" "&amp;E287&amp;RIGHT((G287+100),2)&amp;" "&amp;entsUC!$B$90&amp;H287&amp;" "&amp;entsUC!$B$69&amp;" "&amp;entsUC!$B$91&amp;" "&amp;RIGHT((I287+1000),3)&amp;" "&amp;entsUC!$B$69&amp;" "&amp;" AD "&amp;J287&amp;" "&amp;K287&amp;" "&amp;RIGHT((L287+100),2)&amp;" "&amp;M287</f>
        <v>UCN 12012 K16 Violet ❀ day 286 ❀  AD 2012 Oct 12 Fri</v>
      </c>
    </row>
    <row r="288" spans="1:15" ht="10.5">
      <c r="A288" s="11">
        <f t="shared" si="29"/>
        <v>287</v>
      </c>
      <c r="B288" s="11">
        <f t="shared" si="24"/>
        <v>287</v>
      </c>
      <c r="D288" s="12">
        <f>entsUC!$B$24</f>
        <v>12012</v>
      </c>
      <c r="E288" s="12" t="str">
        <f>entsUC!$B$65</f>
        <v>K</v>
      </c>
      <c r="F288" s="13">
        <f t="shared" si="25"/>
        <v>10</v>
      </c>
      <c r="G288" s="14">
        <f t="shared" si="26"/>
        <v>17</v>
      </c>
      <c r="H288" s="16" t="str">
        <f>entsUC!$B$74</f>
        <v>Blue</v>
      </c>
      <c r="I288" s="11">
        <f t="shared" si="27"/>
        <v>287</v>
      </c>
      <c r="J288" s="12" t="str">
        <f t="shared" si="28"/>
        <v>2012</v>
      </c>
      <c r="K288" s="12" t="str">
        <f>tableG!A288</f>
        <v>Oct</v>
      </c>
      <c r="L288" s="14">
        <f>tableG!B288</f>
        <v>13</v>
      </c>
      <c r="M288" s="12" t="str">
        <f>entsG!$B$29</f>
        <v>Sat</v>
      </c>
      <c r="O288" s="46" t="str">
        <f>"UCN "&amp;D288&amp;" "&amp;E288&amp;RIGHT((G288+100),2)&amp;" "&amp;entsUC!$B$90&amp;H288&amp;" "&amp;entsUC!$B$69&amp;" "&amp;entsUC!$B$91&amp;" "&amp;RIGHT((I288+1000),3)&amp;" "&amp;entsUC!$B$69&amp;" "&amp;" AD "&amp;J288&amp;" "&amp;K288&amp;" "&amp;RIGHT((L288+100),2)&amp;" "&amp;M288</f>
        <v>UCN 12012 K17 Blue ❀ day 287 ❀  AD 2012 Oct 13 Sat</v>
      </c>
    </row>
    <row r="289" spans="1:15" ht="10.5">
      <c r="A289" s="11">
        <f t="shared" si="29"/>
        <v>288</v>
      </c>
      <c r="B289" s="11">
        <f t="shared" si="24"/>
        <v>288</v>
      </c>
      <c r="D289" s="12">
        <f>entsUC!$B$24</f>
        <v>12012</v>
      </c>
      <c r="E289" s="12" t="str">
        <f>entsUC!$B$65</f>
        <v>K</v>
      </c>
      <c r="F289" s="13">
        <f t="shared" si="25"/>
        <v>10</v>
      </c>
      <c r="G289" s="14">
        <f t="shared" si="26"/>
        <v>18</v>
      </c>
      <c r="H289" s="17" t="str">
        <f>entsUC!$B$75</f>
        <v>Green</v>
      </c>
      <c r="I289" s="11">
        <f t="shared" si="27"/>
        <v>288</v>
      </c>
      <c r="J289" s="12" t="str">
        <f t="shared" si="28"/>
        <v>2012</v>
      </c>
      <c r="K289" s="12" t="str">
        <f>tableG!A289</f>
        <v>Oct</v>
      </c>
      <c r="L289" s="14">
        <f>tableG!B289</f>
        <v>14</v>
      </c>
      <c r="M289" s="12" t="str">
        <f>entsG!$B$23</f>
        <v>Sun</v>
      </c>
      <c r="O289" s="46" t="str">
        <f>"UCN "&amp;D289&amp;" "&amp;E289&amp;RIGHT((G289+100),2)&amp;" "&amp;entsUC!$B$90&amp;H289&amp;" "&amp;entsUC!$B$69&amp;" "&amp;entsUC!$B$91&amp;" "&amp;RIGHT((I289+1000),3)&amp;" "&amp;entsUC!$B$69&amp;" "&amp;" AD "&amp;J289&amp;" "&amp;K289&amp;" "&amp;RIGHT((L289+100),2)&amp;" "&amp;M289</f>
        <v>UCN 12012 K18 Green ❀ day 288 ❀  AD 2012 Oct 14 Sun</v>
      </c>
    </row>
    <row r="290" spans="1:15" ht="10.5">
      <c r="A290" s="11">
        <f t="shared" si="29"/>
        <v>289</v>
      </c>
      <c r="B290" s="11">
        <f t="shared" si="24"/>
        <v>289</v>
      </c>
      <c r="D290" s="12">
        <f>entsUC!$B$24</f>
        <v>12012</v>
      </c>
      <c r="E290" s="12" t="str">
        <f>entsUC!$B$65</f>
        <v>K</v>
      </c>
      <c r="F290" s="13">
        <f t="shared" si="25"/>
        <v>10</v>
      </c>
      <c r="G290" s="14">
        <f t="shared" si="26"/>
        <v>19</v>
      </c>
      <c r="H290" s="18" t="str">
        <f>entsUC!$B$76</f>
        <v>Yellow</v>
      </c>
      <c r="I290" s="11">
        <f t="shared" si="27"/>
        <v>289</v>
      </c>
      <c r="J290" s="12" t="str">
        <f t="shared" si="28"/>
        <v>2012</v>
      </c>
      <c r="K290" s="12" t="str">
        <f>tableG!A290</f>
        <v>Oct</v>
      </c>
      <c r="L290" s="14">
        <f>tableG!B290</f>
        <v>15</v>
      </c>
      <c r="M290" s="12" t="str">
        <f>entsG!$B$24</f>
        <v>Mon</v>
      </c>
      <c r="O290" s="46" t="str">
        <f>"UCN "&amp;D290&amp;" "&amp;E290&amp;RIGHT((G290+100),2)&amp;" "&amp;entsUC!$B$90&amp;H290&amp;" "&amp;entsUC!$B$69&amp;" "&amp;entsUC!$B$91&amp;" "&amp;RIGHT((I290+1000),3)&amp;" "&amp;entsUC!$B$69&amp;" "&amp;" AD "&amp;J290&amp;" "&amp;K290&amp;" "&amp;RIGHT((L290+100),2)&amp;" "&amp;M290</f>
        <v>UCN 12012 K19 Yellow ❀ day 289 ❀  AD 2012 Oct 15 Mon</v>
      </c>
    </row>
    <row r="291" spans="1:15" ht="10.5">
      <c r="A291" s="11">
        <f t="shared" si="29"/>
        <v>290</v>
      </c>
      <c r="B291" s="11">
        <f t="shared" si="24"/>
        <v>290</v>
      </c>
      <c r="D291" s="12">
        <f>entsUC!$B$24</f>
        <v>12012</v>
      </c>
      <c r="E291" s="12" t="str">
        <f>entsUC!$B$65</f>
        <v>K</v>
      </c>
      <c r="F291" s="13">
        <f t="shared" si="25"/>
        <v>10</v>
      </c>
      <c r="G291" s="14">
        <f t="shared" si="26"/>
        <v>20</v>
      </c>
      <c r="H291" s="19" t="str">
        <f>entsUC!$B$77</f>
        <v>Orange</v>
      </c>
      <c r="I291" s="11">
        <f t="shared" si="27"/>
        <v>290</v>
      </c>
      <c r="J291" s="12" t="str">
        <f t="shared" si="28"/>
        <v>2012</v>
      </c>
      <c r="K291" s="12" t="str">
        <f>tableG!A291</f>
        <v>Oct</v>
      </c>
      <c r="L291" s="14">
        <f>tableG!B291</f>
        <v>16</v>
      </c>
      <c r="M291" s="12" t="str">
        <f>entsG!$B$25</f>
        <v>Tue</v>
      </c>
      <c r="O291" s="46" t="str">
        <f>"UCN "&amp;D291&amp;" "&amp;E291&amp;RIGHT((G291+100),2)&amp;" "&amp;entsUC!$B$90&amp;H291&amp;" "&amp;entsUC!$B$69&amp;" "&amp;entsUC!$B$91&amp;" "&amp;RIGHT((I291+1000),3)&amp;" "&amp;entsUC!$B$69&amp;" "&amp;" AD "&amp;J291&amp;" "&amp;K291&amp;" "&amp;RIGHT((L291+100),2)&amp;" "&amp;M291</f>
        <v>UCN 12012 K20 Orange ❀ day 290 ❀  AD 2012 Oct 16 Tue</v>
      </c>
    </row>
    <row r="292" spans="1:15" ht="10.5">
      <c r="A292" s="11">
        <f t="shared" si="29"/>
        <v>291</v>
      </c>
      <c r="B292" s="11">
        <f t="shared" si="24"/>
        <v>291</v>
      </c>
      <c r="D292" s="12">
        <f>entsUC!$B$24</f>
        <v>12012</v>
      </c>
      <c r="E292" s="12" t="str">
        <f>entsUC!$B$65</f>
        <v>K</v>
      </c>
      <c r="F292" s="13">
        <f t="shared" si="25"/>
        <v>10</v>
      </c>
      <c r="G292" s="14">
        <f t="shared" si="26"/>
        <v>21</v>
      </c>
      <c r="H292" s="20" t="str">
        <f>entsUC!$B$78</f>
        <v>Red</v>
      </c>
      <c r="I292" s="11">
        <f t="shared" si="27"/>
        <v>291</v>
      </c>
      <c r="J292" s="12" t="str">
        <f t="shared" si="28"/>
        <v>2012</v>
      </c>
      <c r="K292" s="12" t="str">
        <f>tableG!A292</f>
        <v>Oct</v>
      </c>
      <c r="L292" s="14">
        <f>tableG!B292</f>
        <v>17</v>
      </c>
      <c r="M292" s="12" t="str">
        <f>entsG!$B$26</f>
        <v>Wed</v>
      </c>
      <c r="O292" s="46" t="str">
        <f>"UCN "&amp;D292&amp;" "&amp;E292&amp;RIGHT((G292+100),2)&amp;" "&amp;entsUC!$B$90&amp;H292&amp;" "&amp;entsUC!$B$69&amp;" "&amp;entsUC!$B$91&amp;" "&amp;RIGHT((I292+1000),3)&amp;" "&amp;entsUC!$B$69&amp;" "&amp;" AD "&amp;J292&amp;" "&amp;K292&amp;" "&amp;RIGHT((L292+100),2)&amp;" "&amp;M292</f>
        <v>UCN 12012 K21 Red ❀ day 291 ❀  AD 2012 Oct 17 Wed</v>
      </c>
    </row>
    <row r="293" spans="1:15" ht="10.5">
      <c r="A293" s="11">
        <f t="shared" si="29"/>
        <v>292</v>
      </c>
      <c r="B293" s="11">
        <f t="shared" si="24"/>
        <v>292</v>
      </c>
      <c r="D293" s="12">
        <f>entsUC!$B$24</f>
        <v>12012</v>
      </c>
      <c r="E293" s="12" t="str">
        <f>entsUC!$B$65</f>
        <v>K</v>
      </c>
      <c r="F293" s="13">
        <f t="shared" si="25"/>
        <v>10</v>
      </c>
      <c r="G293" s="14">
        <f t="shared" si="26"/>
        <v>22</v>
      </c>
      <c r="H293" s="12" t="str">
        <f>entsUC!$B$72</f>
        <v>White</v>
      </c>
      <c r="I293" s="11">
        <f t="shared" si="27"/>
        <v>292</v>
      </c>
      <c r="J293" s="12" t="str">
        <f t="shared" si="28"/>
        <v>2012</v>
      </c>
      <c r="K293" s="12" t="str">
        <f>tableG!A293</f>
        <v>Oct</v>
      </c>
      <c r="L293" s="14">
        <f>tableG!B293</f>
        <v>18</v>
      </c>
      <c r="M293" s="12" t="str">
        <f>entsG!$B$27</f>
        <v>Thu</v>
      </c>
      <c r="O293" s="46" t="str">
        <f>"UCN "&amp;D293&amp;" "&amp;E293&amp;RIGHT((G293+100),2)&amp;" "&amp;entsUC!$B$90&amp;H293&amp;" "&amp;entsUC!$B$69&amp;" "&amp;entsUC!$B$91&amp;" "&amp;RIGHT((I293+1000),3)&amp;" "&amp;entsUC!$B$69&amp;" "&amp;" AD "&amp;J293&amp;" "&amp;K293&amp;" "&amp;RIGHT((L293+100),2)&amp;" "&amp;M293</f>
        <v>UCN 12012 K22 White ❀ day 292 ❀  AD 2012 Oct 18 Thu</v>
      </c>
    </row>
    <row r="294" spans="1:15" ht="10.5">
      <c r="A294" s="11">
        <f t="shared" si="29"/>
        <v>293</v>
      </c>
      <c r="B294" s="11">
        <f t="shared" si="24"/>
        <v>293</v>
      </c>
      <c r="D294" s="12">
        <f>entsUC!$B$24</f>
        <v>12012</v>
      </c>
      <c r="E294" s="12" t="str">
        <f>entsUC!$B$65</f>
        <v>K</v>
      </c>
      <c r="F294" s="13">
        <f t="shared" si="25"/>
        <v>10</v>
      </c>
      <c r="G294" s="14">
        <f t="shared" si="26"/>
        <v>23</v>
      </c>
      <c r="H294" s="15" t="str">
        <f>entsUC!$B$73</f>
        <v>Violet</v>
      </c>
      <c r="I294" s="11">
        <f t="shared" si="27"/>
        <v>293</v>
      </c>
      <c r="J294" s="12" t="str">
        <f t="shared" si="28"/>
        <v>2012</v>
      </c>
      <c r="K294" s="12" t="str">
        <f>tableG!A294</f>
        <v>Oct</v>
      </c>
      <c r="L294" s="14">
        <f>tableG!B294</f>
        <v>19</v>
      </c>
      <c r="M294" s="12" t="str">
        <f>entsG!$B$28</f>
        <v>Fri</v>
      </c>
      <c r="O294" s="46" t="str">
        <f>"UCN "&amp;D294&amp;" "&amp;E294&amp;RIGHT((G294+100),2)&amp;" "&amp;entsUC!$B$90&amp;H294&amp;" "&amp;entsUC!$B$69&amp;" "&amp;entsUC!$B$91&amp;" "&amp;RIGHT((I294+1000),3)&amp;" "&amp;entsUC!$B$69&amp;" "&amp;" AD "&amp;J294&amp;" "&amp;K294&amp;" "&amp;RIGHT((L294+100),2)&amp;" "&amp;M294</f>
        <v>UCN 12012 K23 Violet ❀ day 293 ❀  AD 2012 Oct 19 Fri</v>
      </c>
    </row>
    <row r="295" spans="1:15" ht="10.5">
      <c r="A295" s="11">
        <f t="shared" si="29"/>
        <v>294</v>
      </c>
      <c r="B295" s="11">
        <f t="shared" si="24"/>
        <v>294</v>
      </c>
      <c r="D295" s="12">
        <f>entsUC!$B$24</f>
        <v>12012</v>
      </c>
      <c r="E295" s="12" t="str">
        <f>entsUC!$B$65</f>
        <v>K</v>
      </c>
      <c r="F295" s="13">
        <f t="shared" si="25"/>
        <v>10</v>
      </c>
      <c r="G295" s="14">
        <f t="shared" si="26"/>
        <v>24</v>
      </c>
      <c r="H295" s="16" t="str">
        <f>entsUC!$B$74</f>
        <v>Blue</v>
      </c>
      <c r="I295" s="11">
        <f t="shared" si="27"/>
        <v>294</v>
      </c>
      <c r="J295" s="12" t="str">
        <f t="shared" si="28"/>
        <v>2012</v>
      </c>
      <c r="K295" s="12" t="str">
        <f>tableG!A295</f>
        <v>Oct</v>
      </c>
      <c r="L295" s="14">
        <f>tableG!B295</f>
        <v>20</v>
      </c>
      <c r="M295" s="12" t="str">
        <f>entsG!$B$29</f>
        <v>Sat</v>
      </c>
      <c r="O295" s="46" t="str">
        <f>"UCN "&amp;D295&amp;" "&amp;E295&amp;RIGHT((G295+100),2)&amp;" "&amp;entsUC!$B$90&amp;H295&amp;" "&amp;entsUC!$B$69&amp;" "&amp;entsUC!$B$91&amp;" "&amp;RIGHT((I295+1000),3)&amp;" "&amp;entsUC!$B$69&amp;" "&amp;" AD "&amp;J295&amp;" "&amp;K295&amp;" "&amp;RIGHT((L295+100),2)&amp;" "&amp;M295</f>
        <v>UCN 12012 K24 Blue ❀ day 294 ❀  AD 2012 Oct 20 Sat</v>
      </c>
    </row>
    <row r="296" spans="1:15" ht="10.5">
      <c r="A296" s="11">
        <f t="shared" si="29"/>
        <v>295</v>
      </c>
      <c r="B296" s="11">
        <f t="shared" si="24"/>
        <v>295</v>
      </c>
      <c r="D296" s="12">
        <f>entsUC!$B$24</f>
        <v>12012</v>
      </c>
      <c r="E296" s="12" t="str">
        <f>entsUC!$B$65</f>
        <v>K</v>
      </c>
      <c r="F296" s="13">
        <f t="shared" si="25"/>
        <v>10</v>
      </c>
      <c r="G296" s="14">
        <f t="shared" si="26"/>
        <v>25</v>
      </c>
      <c r="H296" s="17" t="str">
        <f>entsUC!$B$75</f>
        <v>Green</v>
      </c>
      <c r="I296" s="11">
        <f t="shared" si="27"/>
        <v>295</v>
      </c>
      <c r="J296" s="12" t="str">
        <f t="shared" si="28"/>
        <v>2012</v>
      </c>
      <c r="K296" s="12" t="str">
        <f>tableG!A296</f>
        <v>Oct</v>
      </c>
      <c r="L296" s="14">
        <f>tableG!B296</f>
        <v>21</v>
      </c>
      <c r="M296" s="12" t="str">
        <f>entsG!$B$23</f>
        <v>Sun</v>
      </c>
      <c r="O296" s="46" t="str">
        <f>"UCN "&amp;D296&amp;" "&amp;E296&amp;RIGHT((G296+100),2)&amp;" "&amp;entsUC!$B$90&amp;H296&amp;" "&amp;entsUC!$B$69&amp;" "&amp;entsUC!$B$91&amp;" "&amp;RIGHT((I296+1000),3)&amp;" "&amp;entsUC!$B$69&amp;" "&amp;" AD "&amp;J296&amp;" "&amp;K296&amp;" "&amp;RIGHT((L296+100),2)&amp;" "&amp;M296</f>
        <v>UCN 12012 K25 Green ❀ day 295 ❀  AD 2012 Oct 21 Sun</v>
      </c>
    </row>
    <row r="297" spans="1:15" ht="10.5">
      <c r="A297" s="11">
        <f t="shared" si="29"/>
        <v>296</v>
      </c>
      <c r="B297" s="11">
        <f t="shared" si="24"/>
        <v>296</v>
      </c>
      <c r="D297" s="12">
        <f>entsUC!$B$24</f>
        <v>12012</v>
      </c>
      <c r="E297" s="12" t="str">
        <f>entsUC!$B$65</f>
        <v>K</v>
      </c>
      <c r="F297" s="13">
        <f t="shared" si="25"/>
        <v>10</v>
      </c>
      <c r="G297" s="14">
        <f t="shared" si="26"/>
        <v>26</v>
      </c>
      <c r="H297" s="18" t="str">
        <f>entsUC!$B$76</f>
        <v>Yellow</v>
      </c>
      <c r="I297" s="11">
        <f t="shared" si="27"/>
        <v>296</v>
      </c>
      <c r="J297" s="12" t="str">
        <f t="shared" si="28"/>
        <v>2012</v>
      </c>
      <c r="K297" s="12" t="str">
        <f>tableG!A297</f>
        <v>Oct</v>
      </c>
      <c r="L297" s="14">
        <f>tableG!B297</f>
        <v>22</v>
      </c>
      <c r="M297" s="12" t="str">
        <f>entsG!$B$24</f>
        <v>Mon</v>
      </c>
      <c r="O297" s="46" t="str">
        <f>"UCN "&amp;D297&amp;" "&amp;E297&amp;RIGHT((G297+100),2)&amp;" "&amp;entsUC!$B$90&amp;H297&amp;" "&amp;entsUC!$B$69&amp;" "&amp;entsUC!$B$91&amp;" "&amp;RIGHT((I297+1000),3)&amp;" "&amp;entsUC!$B$69&amp;" "&amp;" AD "&amp;J297&amp;" "&amp;K297&amp;" "&amp;RIGHT((L297+100),2)&amp;" "&amp;M297</f>
        <v>UCN 12012 K26 Yellow ❀ day 296 ❀  AD 2012 Oct 22 Mon</v>
      </c>
    </row>
    <row r="298" spans="1:15" ht="10.5">
      <c r="A298" s="11">
        <f t="shared" si="29"/>
        <v>297</v>
      </c>
      <c r="B298" s="11">
        <f t="shared" si="24"/>
        <v>297</v>
      </c>
      <c r="D298" s="12">
        <f>entsUC!$B$24</f>
        <v>12012</v>
      </c>
      <c r="E298" s="12" t="str">
        <f>entsUC!$B$65</f>
        <v>K</v>
      </c>
      <c r="F298" s="13">
        <f t="shared" si="25"/>
        <v>10</v>
      </c>
      <c r="G298" s="14">
        <f t="shared" si="26"/>
        <v>27</v>
      </c>
      <c r="H298" s="19" t="str">
        <f>entsUC!$B$77</f>
        <v>Orange</v>
      </c>
      <c r="I298" s="11">
        <f t="shared" si="27"/>
        <v>297</v>
      </c>
      <c r="J298" s="12" t="str">
        <f t="shared" si="28"/>
        <v>2012</v>
      </c>
      <c r="K298" s="12" t="str">
        <f>tableG!A298</f>
        <v>Oct</v>
      </c>
      <c r="L298" s="14">
        <f>tableG!B298</f>
        <v>23</v>
      </c>
      <c r="M298" s="12" t="str">
        <f>entsG!$B$25</f>
        <v>Tue</v>
      </c>
      <c r="O298" s="46" t="str">
        <f>"UCN "&amp;D298&amp;" "&amp;E298&amp;RIGHT((G298+100),2)&amp;" "&amp;entsUC!$B$90&amp;H298&amp;" "&amp;entsUC!$B$69&amp;" "&amp;entsUC!$B$91&amp;" "&amp;RIGHT((I298+1000),3)&amp;" "&amp;entsUC!$B$69&amp;" "&amp;" AD "&amp;J298&amp;" "&amp;K298&amp;" "&amp;RIGHT((L298+100),2)&amp;" "&amp;M298</f>
        <v>UCN 12012 K27 Orange ❀ day 297 ❀  AD 2012 Oct 23 Tue</v>
      </c>
    </row>
    <row r="299" spans="1:15" ht="10.5">
      <c r="A299" s="11">
        <f t="shared" si="29"/>
        <v>298</v>
      </c>
      <c r="B299" s="11">
        <f t="shared" si="24"/>
        <v>298</v>
      </c>
      <c r="D299" s="12">
        <f>entsUC!$B$24</f>
        <v>12012</v>
      </c>
      <c r="E299" s="12" t="str">
        <f>entsUC!$B$65</f>
        <v>K</v>
      </c>
      <c r="F299" s="13">
        <f t="shared" si="25"/>
        <v>10</v>
      </c>
      <c r="G299" s="14">
        <f t="shared" si="26"/>
        <v>28</v>
      </c>
      <c r="H299" s="20" t="str">
        <f>entsUC!$B$78</f>
        <v>Red</v>
      </c>
      <c r="I299" s="11">
        <f t="shared" si="27"/>
        <v>298</v>
      </c>
      <c r="J299" s="12" t="str">
        <f t="shared" si="28"/>
        <v>2012</v>
      </c>
      <c r="K299" s="12" t="str">
        <f>tableG!A299</f>
        <v>Oct</v>
      </c>
      <c r="L299" s="14">
        <f>tableG!B299</f>
        <v>24</v>
      </c>
      <c r="M299" s="12" t="str">
        <f>entsG!$B$26</f>
        <v>Wed</v>
      </c>
      <c r="O299" s="46" t="str">
        <f>"UCN "&amp;D299&amp;" "&amp;E299&amp;RIGHT((G299+100),2)&amp;" "&amp;entsUC!$B$90&amp;H299&amp;" "&amp;entsUC!$B$69&amp;" "&amp;entsUC!$B$91&amp;" "&amp;RIGHT((I299+1000),3)&amp;" "&amp;entsUC!$B$69&amp;" "&amp;" AD "&amp;J299&amp;" "&amp;K299&amp;" "&amp;RIGHT((L299+100),2)&amp;" "&amp;M299</f>
        <v>UCN 12012 K28 Red ❀ day 298 ❀  AD 2012 Oct 24 Wed</v>
      </c>
    </row>
    <row r="300" spans="1:15" ht="10.5">
      <c r="A300" s="11">
        <f t="shared" si="29"/>
        <v>299</v>
      </c>
      <c r="B300" s="11">
        <f t="shared" si="24"/>
        <v>299</v>
      </c>
      <c r="D300" s="12">
        <f>entsUC!$B$24</f>
        <v>12012</v>
      </c>
      <c r="E300" s="12" t="str">
        <f>entsUC!$B$65</f>
        <v>K</v>
      </c>
      <c r="F300" s="13">
        <f t="shared" si="25"/>
        <v>10</v>
      </c>
      <c r="G300" s="14">
        <f t="shared" si="26"/>
        <v>29</v>
      </c>
      <c r="H300" s="3" t="str">
        <f>entsUC!$B$79</f>
        <v>Eve</v>
      </c>
      <c r="I300" s="11">
        <f t="shared" si="27"/>
        <v>299</v>
      </c>
      <c r="J300" s="12" t="str">
        <f t="shared" si="28"/>
        <v>2012</v>
      </c>
      <c r="K300" s="12" t="str">
        <f>tableG!A300</f>
        <v>Oct</v>
      </c>
      <c r="L300" s="14">
        <f>tableG!B300</f>
        <v>25</v>
      </c>
      <c r="M300" s="12" t="str">
        <f>entsG!$B$27</f>
        <v>Thu</v>
      </c>
      <c r="O300" s="46" t="str">
        <f>"UCN "&amp;D300&amp;" "&amp;E300&amp;RIGHT((G300+100),2)&amp;" "&amp;entsUC!$B$90&amp;H300&amp;" "&amp;entsUC!$B$69&amp;" "&amp;entsUC!$B$91&amp;" "&amp;RIGHT((I300+1000),3)&amp;" "&amp;entsUC!$B$69&amp;" "&amp;" AD "&amp;J300&amp;" "&amp;K300&amp;" "&amp;RIGHT((L300+100),2)&amp;" "&amp;M300</f>
        <v>UCN 12012 K29 Eve ❀ day 299 ❀  AD 2012 Oct 25 Thu</v>
      </c>
    </row>
    <row r="301" spans="1:15" ht="10.5">
      <c r="A301" s="11">
        <f t="shared" si="29"/>
        <v>300</v>
      </c>
      <c r="B301" s="11">
        <f t="shared" si="24"/>
        <v>300</v>
      </c>
      <c r="D301" s="12">
        <f>entsUC!$B$24</f>
        <v>12012</v>
      </c>
      <c r="E301" s="12" t="str">
        <f>entsUC!$B$65</f>
        <v>K</v>
      </c>
      <c r="F301" s="13">
        <f t="shared" si="25"/>
        <v>10</v>
      </c>
      <c r="G301" s="14">
        <f t="shared" si="26"/>
        <v>30</v>
      </c>
      <c r="H301" s="4" t="str">
        <f>entsUC!$B$80</f>
        <v>End</v>
      </c>
      <c r="I301" s="11">
        <f t="shared" si="27"/>
        <v>300</v>
      </c>
      <c r="J301" s="12" t="str">
        <f t="shared" si="28"/>
        <v>2012</v>
      </c>
      <c r="K301" s="12" t="str">
        <f>tableG!A301</f>
        <v>Oct</v>
      </c>
      <c r="L301" s="14">
        <f>tableG!B301</f>
        <v>26</v>
      </c>
      <c r="M301" s="12" t="str">
        <f>entsG!$B$28</f>
        <v>Fri</v>
      </c>
      <c r="O301" s="46" t="str">
        <f>"UCN "&amp;D301&amp;" "&amp;E301&amp;RIGHT((G301+100),2)&amp;" "&amp;entsUC!$B$90&amp;H301&amp;" "&amp;entsUC!$B$69&amp;" "&amp;entsUC!$B$91&amp;" "&amp;RIGHT((I301+1000),3)&amp;" "&amp;entsUC!$B$69&amp;" "&amp;" AD "&amp;J301&amp;" "&amp;K301&amp;" "&amp;RIGHT((L301+100),2)&amp;" "&amp;M301</f>
        <v>UCN 12012 K30 End ❀ day 300 ❀  AD 2012 Oct 26 Fri</v>
      </c>
    </row>
    <row r="302" spans="1:15" ht="10.5">
      <c r="A302" s="11">
        <f t="shared" si="29"/>
        <v>301</v>
      </c>
      <c r="B302" s="11">
        <f t="shared" si="24"/>
        <v>301</v>
      </c>
      <c r="D302" s="12">
        <f>entsUC!$B$24</f>
        <v>12012</v>
      </c>
      <c r="E302" s="12" t="str">
        <f>entsUC!$B$66</f>
        <v>L</v>
      </c>
      <c r="F302" s="13">
        <f t="shared" si="25"/>
        <v>11</v>
      </c>
      <c r="G302" s="14">
        <f t="shared" si="26"/>
        <v>1</v>
      </c>
      <c r="H302" s="12" t="str">
        <f>entsUC!$B$72</f>
        <v>White</v>
      </c>
      <c r="I302" s="11">
        <f t="shared" si="27"/>
        <v>301</v>
      </c>
      <c r="J302" s="12" t="str">
        <f t="shared" si="28"/>
        <v>2012</v>
      </c>
      <c r="K302" s="12" t="str">
        <f>tableG!A302</f>
        <v>Oct</v>
      </c>
      <c r="L302" s="14">
        <f>tableG!B302</f>
        <v>27</v>
      </c>
      <c r="M302" s="12" t="str">
        <f>entsG!$B$29</f>
        <v>Sat</v>
      </c>
      <c r="O302" s="46" t="str">
        <f>"UCN "&amp;D302&amp;" "&amp;E302&amp;RIGHT((G302+100),2)&amp;" "&amp;entsUC!$B$90&amp;H302&amp;" "&amp;entsUC!$B$69&amp;" "&amp;entsUC!$B$91&amp;" "&amp;RIGHT((I302+1000),3)&amp;" "&amp;entsUC!$B$69&amp;" "&amp;" AD "&amp;J302&amp;" "&amp;K302&amp;" "&amp;RIGHT((L302+100),2)&amp;" "&amp;M302</f>
        <v>UCN 12012 L01 White ❀ day 301 ❀  AD 2012 Oct 27 Sat</v>
      </c>
    </row>
    <row r="303" spans="1:15" ht="10.5">
      <c r="A303" s="11">
        <f t="shared" si="29"/>
        <v>302</v>
      </c>
      <c r="B303" s="11">
        <f t="shared" si="24"/>
        <v>302</v>
      </c>
      <c r="D303" s="12">
        <f>entsUC!$B$24</f>
        <v>12012</v>
      </c>
      <c r="E303" s="12" t="str">
        <f>entsUC!$B$66</f>
        <v>L</v>
      </c>
      <c r="F303" s="13">
        <f t="shared" si="25"/>
        <v>11</v>
      </c>
      <c r="G303" s="14">
        <f t="shared" si="26"/>
        <v>2</v>
      </c>
      <c r="H303" s="15" t="str">
        <f>entsUC!$B$73</f>
        <v>Violet</v>
      </c>
      <c r="I303" s="11">
        <f t="shared" si="27"/>
        <v>302</v>
      </c>
      <c r="J303" s="12" t="str">
        <f t="shared" si="28"/>
        <v>2012</v>
      </c>
      <c r="K303" s="12" t="str">
        <f>tableG!A303</f>
        <v>Oct</v>
      </c>
      <c r="L303" s="14">
        <f>tableG!B303</f>
        <v>28</v>
      </c>
      <c r="M303" s="12" t="str">
        <f>entsG!$B$23</f>
        <v>Sun</v>
      </c>
      <c r="O303" s="46" t="str">
        <f>"UCN "&amp;D303&amp;" "&amp;E303&amp;RIGHT((G303+100),2)&amp;" "&amp;entsUC!$B$90&amp;H303&amp;" "&amp;entsUC!$B$69&amp;" "&amp;entsUC!$B$91&amp;" "&amp;RIGHT((I303+1000),3)&amp;" "&amp;entsUC!$B$69&amp;" "&amp;" AD "&amp;J303&amp;" "&amp;K303&amp;" "&amp;RIGHT((L303+100),2)&amp;" "&amp;M303</f>
        <v>UCN 12012 L02 Violet ❀ day 302 ❀  AD 2012 Oct 28 Sun</v>
      </c>
    </row>
    <row r="304" spans="1:15" ht="10.5">
      <c r="A304" s="11">
        <f t="shared" si="29"/>
        <v>303</v>
      </c>
      <c r="B304" s="11">
        <f t="shared" si="24"/>
        <v>303</v>
      </c>
      <c r="D304" s="12">
        <f>entsUC!$B$24</f>
        <v>12012</v>
      </c>
      <c r="E304" s="12" t="str">
        <f>entsUC!$B$66</f>
        <v>L</v>
      </c>
      <c r="F304" s="13">
        <f t="shared" si="25"/>
        <v>11</v>
      </c>
      <c r="G304" s="14">
        <f t="shared" si="26"/>
        <v>3</v>
      </c>
      <c r="H304" s="16" t="str">
        <f>entsUC!$B$74</f>
        <v>Blue</v>
      </c>
      <c r="I304" s="11">
        <f t="shared" si="27"/>
        <v>303</v>
      </c>
      <c r="J304" s="12" t="str">
        <f t="shared" si="28"/>
        <v>2012</v>
      </c>
      <c r="K304" s="12" t="str">
        <f>tableG!A304</f>
        <v>Oct</v>
      </c>
      <c r="L304" s="14">
        <f>tableG!B304</f>
        <v>29</v>
      </c>
      <c r="M304" s="12" t="str">
        <f>entsG!$B$24</f>
        <v>Mon</v>
      </c>
      <c r="O304" s="46" t="str">
        <f>"UCN "&amp;D304&amp;" "&amp;E304&amp;RIGHT((G304+100),2)&amp;" "&amp;entsUC!$B$90&amp;H304&amp;" "&amp;entsUC!$B$69&amp;" "&amp;entsUC!$B$91&amp;" "&amp;RIGHT((I304+1000),3)&amp;" "&amp;entsUC!$B$69&amp;" "&amp;" AD "&amp;J304&amp;" "&amp;K304&amp;" "&amp;RIGHT((L304+100),2)&amp;" "&amp;M304</f>
        <v>UCN 12012 L03 Blue ❀ day 303 ❀  AD 2012 Oct 29 Mon</v>
      </c>
    </row>
    <row r="305" spans="1:15" ht="10.5">
      <c r="A305" s="11">
        <f t="shared" si="29"/>
        <v>304</v>
      </c>
      <c r="B305" s="11">
        <f t="shared" si="24"/>
        <v>304</v>
      </c>
      <c r="D305" s="12">
        <f>entsUC!$B$24</f>
        <v>12012</v>
      </c>
      <c r="E305" s="12" t="str">
        <f>entsUC!$B$66</f>
        <v>L</v>
      </c>
      <c r="F305" s="13">
        <f t="shared" si="25"/>
        <v>11</v>
      </c>
      <c r="G305" s="14">
        <f t="shared" si="26"/>
        <v>4</v>
      </c>
      <c r="H305" s="17" t="str">
        <f>entsUC!$B$75</f>
        <v>Green</v>
      </c>
      <c r="I305" s="11">
        <f t="shared" si="27"/>
        <v>304</v>
      </c>
      <c r="J305" s="12" t="str">
        <f t="shared" si="28"/>
        <v>2012</v>
      </c>
      <c r="K305" s="12" t="str">
        <f>tableG!A305</f>
        <v>Oct</v>
      </c>
      <c r="L305" s="14">
        <f>tableG!B305</f>
        <v>30</v>
      </c>
      <c r="M305" s="12" t="str">
        <f>entsG!$B$25</f>
        <v>Tue</v>
      </c>
      <c r="O305" s="46" t="str">
        <f>"UCN "&amp;D305&amp;" "&amp;E305&amp;RIGHT((G305+100),2)&amp;" "&amp;entsUC!$B$90&amp;H305&amp;" "&amp;entsUC!$B$69&amp;" "&amp;entsUC!$B$91&amp;" "&amp;RIGHT((I305+1000),3)&amp;" "&amp;entsUC!$B$69&amp;" "&amp;" AD "&amp;J305&amp;" "&amp;K305&amp;" "&amp;RIGHT((L305+100),2)&amp;" "&amp;M305</f>
        <v>UCN 12012 L04 Green ❀ day 304 ❀  AD 2012 Oct 30 Tue</v>
      </c>
    </row>
    <row r="306" spans="1:15" ht="10.5">
      <c r="A306" s="11">
        <f t="shared" si="29"/>
        <v>305</v>
      </c>
      <c r="B306" s="11">
        <f t="shared" si="24"/>
        <v>305</v>
      </c>
      <c r="D306" s="12">
        <f>entsUC!$B$24</f>
        <v>12012</v>
      </c>
      <c r="E306" s="12" t="str">
        <f>entsUC!$B$66</f>
        <v>L</v>
      </c>
      <c r="F306" s="13">
        <f t="shared" si="25"/>
        <v>11</v>
      </c>
      <c r="G306" s="14">
        <f t="shared" si="26"/>
        <v>5</v>
      </c>
      <c r="H306" s="18" t="str">
        <f>entsUC!$B$76</f>
        <v>Yellow</v>
      </c>
      <c r="I306" s="11">
        <f t="shared" si="27"/>
        <v>305</v>
      </c>
      <c r="J306" s="12" t="str">
        <f t="shared" si="28"/>
        <v>2012</v>
      </c>
      <c r="K306" s="12" t="str">
        <f>tableG!A306</f>
        <v>Oct</v>
      </c>
      <c r="L306" s="14">
        <f>tableG!B306</f>
        <v>31</v>
      </c>
      <c r="M306" s="12" t="str">
        <f>entsG!$B$26</f>
        <v>Wed</v>
      </c>
      <c r="O306" s="46" t="str">
        <f>"UCN "&amp;D306&amp;" "&amp;E306&amp;RIGHT((G306+100),2)&amp;" "&amp;entsUC!$B$90&amp;H306&amp;" "&amp;entsUC!$B$69&amp;" "&amp;entsUC!$B$91&amp;" "&amp;RIGHT((I306+1000),3)&amp;" "&amp;entsUC!$B$69&amp;" "&amp;" AD "&amp;J306&amp;" "&amp;K306&amp;" "&amp;RIGHT((L306+100),2)&amp;" "&amp;M306</f>
        <v>UCN 12012 L05 Yellow ❀ day 305 ❀  AD 2012 Oct 31 Wed</v>
      </c>
    </row>
    <row r="307" spans="1:15" ht="10.5">
      <c r="A307" s="11">
        <f t="shared" si="29"/>
        <v>306</v>
      </c>
      <c r="B307" s="11">
        <f t="shared" si="24"/>
        <v>306</v>
      </c>
      <c r="D307" s="12">
        <f>entsUC!$B$24</f>
        <v>12012</v>
      </c>
      <c r="E307" s="12" t="str">
        <f>entsUC!$B$66</f>
        <v>L</v>
      </c>
      <c r="F307" s="13">
        <f t="shared" si="25"/>
        <v>11</v>
      </c>
      <c r="G307" s="14">
        <f t="shared" si="26"/>
        <v>6</v>
      </c>
      <c r="H307" s="19" t="str">
        <f>entsUC!$B$77</f>
        <v>Orange</v>
      </c>
      <c r="I307" s="11">
        <f t="shared" si="27"/>
        <v>306</v>
      </c>
      <c r="J307" s="12" t="str">
        <f t="shared" si="28"/>
        <v>2012</v>
      </c>
      <c r="K307" s="12" t="str">
        <f>tableG!A307</f>
        <v>Nov</v>
      </c>
      <c r="L307" s="14">
        <f>tableG!B307</f>
        <v>1</v>
      </c>
      <c r="M307" s="12" t="str">
        <f>entsG!$B$27</f>
        <v>Thu</v>
      </c>
      <c r="O307" s="46" t="str">
        <f>"UCN "&amp;D307&amp;" "&amp;E307&amp;RIGHT((G307+100),2)&amp;" "&amp;entsUC!$B$90&amp;H307&amp;" "&amp;entsUC!$B$69&amp;" "&amp;entsUC!$B$91&amp;" "&amp;RIGHT((I307+1000),3)&amp;" "&amp;entsUC!$B$69&amp;" "&amp;" AD "&amp;J307&amp;" "&amp;K307&amp;" "&amp;RIGHT((L307+100),2)&amp;" "&amp;M307</f>
        <v>UCN 12012 L06 Orange ❀ day 306 ❀  AD 2012 Nov 01 Thu</v>
      </c>
    </row>
    <row r="308" spans="1:15" ht="10.5">
      <c r="A308" s="11">
        <f t="shared" si="29"/>
        <v>307</v>
      </c>
      <c r="B308" s="11">
        <f t="shared" si="24"/>
        <v>307</v>
      </c>
      <c r="D308" s="12">
        <f>entsUC!$B$24</f>
        <v>12012</v>
      </c>
      <c r="E308" s="12" t="str">
        <f>entsUC!$B$66</f>
        <v>L</v>
      </c>
      <c r="F308" s="13">
        <f t="shared" si="25"/>
        <v>11</v>
      </c>
      <c r="G308" s="14">
        <f t="shared" si="26"/>
        <v>7</v>
      </c>
      <c r="H308" s="20" t="str">
        <f>entsUC!$B$78</f>
        <v>Red</v>
      </c>
      <c r="I308" s="11">
        <f t="shared" si="27"/>
        <v>307</v>
      </c>
      <c r="J308" s="12" t="str">
        <f t="shared" si="28"/>
        <v>2012</v>
      </c>
      <c r="K308" s="12" t="str">
        <f>tableG!A308</f>
        <v>Nov</v>
      </c>
      <c r="L308" s="14">
        <f>tableG!B308</f>
        <v>2</v>
      </c>
      <c r="M308" s="12" t="str">
        <f>entsG!$B$28</f>
        <v>Fri</v>
      </c>
      <c r="O308" s="46" t="str">
        <f>"UCN "&amp;D308&amp;" "&amp;E308&amp;RIGHT((G308+100),2)&amp;" "&amp;entsUC!$B$90&amp;H308&amp;" "&amp;entsUC!$B$69&amp;" "&amp;entsUC!$B$91&amp;" "&amp;RIGHT((I308+1000),3)&amp;" "&amp;entsUC!$B$69&amp;" "&amp;" AD "&amp;J308&amp;" "&amp;K308&amp;" "&amp;RIGHT((L308+100),2)&amp;" "&amp;M308</f>
        <v>UCN 12012 L07 Red ❀ day 307 ❀  AD 2012 Nov 02 Fri</v>
      </c>
    </row>
    <row r="309" spans="1:15" ht="10.5">
      <c r="A309" s="11">
        <f t="shared" si="29"/>
        <v>308</v>
      </c>
      <c r="B309" s="11">
        <f t="shared" si="24"/>
        <v>308</v>
      </c>
      <c r="D309" s="12">
        <f>entsUC!$B$24</f>
        <v>12012</v>
      </c>
      <c r="E309" s="12" t="str">
        <f>entsUC!$B$66</f>
        <v>L</v>
      </c>
      <c r="F309" s="13">
        <f t="shared" si="25"/>
        <v>11</v>
      </c>
      <c r="G309" s="14">
        <f t="shared" si="26"/>
        <v>8</v>
      </c>
      <c r="H309" s="12" t="str">
        <f>entsUC!$B$72</f>
        <v>White</v>
      </c>
      <c r="I309" s="11">
        <f t="shared" si="27"/>
        <v>308</v>
      </c>
      <c r="J309" s="12" t="str">
        <f t="shared" si="28"/>
        <v>2012</v>
      </c>
      <c r="K309" s="12" t="str">
        <f>tableG!A309</f>
        <v>Nov</v>
      </c>
      <c r="L309" s="14">
        <f>tableG!B309</f>
        <v>3</v>
      </c>
      <c r="M309" s="12" t="str">
        <f>entsG!$B$29</f>
        <v>Sat</v>
      </c>
      <c r="O309" s="46" t="str">
        <f>"UCN "&amp;D309&amp;" "&amp;E309&amp;RIGHT((G309+100),2)&amp;" "&amp;entsUC!$B$90&amp;H309&amp;" "&amp;entsUC!$B$69&amp;" "&amp;entsUC!$B$91&amp;" "&amp;RIGHT((I309+1000),3)&amp;" "&amp;entsUC!$B$69&amp;" "&amp;" AD "&amp;J309&amp;" "&amp;K309&amp;" "&amp;RIGHT((L309+100),2)&amp;" "&amp;M309</f>
        <v>UCN 12012 L08 White ❀ day 308 ❀  AD 2012 Nov 03 Sat</v>
      </c>
    </row>
    <row r="310" spans="1:15" ht="10.5">
      <c r="A310" s="11">
        <f t="shared" si="29"/>
        <v>309</v>
      </c>
      <c r="B310" s="11">
        <f t="shared" si="24"/>
        <v>309</v>
      </c>
      <c r="D310" s="12">
        <f>entsUC!$B$24</f>
        <v>12012</v>
      </c>
      <c r="E310" s="12" t="str">
        <f>entsUC!$B$66</f>
        <v>L</v>
      </c>
      <c r="F310" s="13">
        <f t="shared" si="25"/>
        <v>11</v>
      </c>
      <c r="G310" s="14">
        <f t="shared" si="26"/>
        <v>9</v>
      </c>
      <c r="H310" s="15" t="str">
        <f>entsUC!$B$73</f>
        <v>Violet</v>
      </c>
      <c r="I310" s="11">
        <f t="shared" si="27"/>
        <v>309</v>
      </c>
      <c r="J310" s="12" t="str">
        <f t="shared" si="28"/>
        <v>2012</v>
      </c>
      <c r="K310" s="12" t="str">
        <f>tableG!A310</f>
        <v>Nov</v>
      </c>
      <c r="L310" s="14">
        <f>tableG!B310</f>
        <v>4</v>
      </c>
      <c r="M310" s="12" t="str">
        <f>entsG!$B$23</f>
        <v>Sun</v>
      </c>
      <c r="O310" s="46" t="str">
        <f>"UCN "&amp;D310&amp;" "&amp;E310&amp;RIGHT((G310+100),2)&amp;" "&amp;entsUC!$B$90&amp;H310&amp;" "&amp;entsUC!$B$69&amp;" "&amp;entsUC!$B$91&amp;" "&amp;RIGHT((I310+1000),3)&amp;" "&amp;entsUC!$B$69&amp;" "&amp;" AD "&amp;J310&amp;" "&amp;K310&amp;" "&amp;RIGHT((L310+100),2)&amp;" "&amp;M310</f>
        <v>UCN 12012 L09 Violet ❀ day 309 ❀  AD 2012 Nov 04 Sun</v>
      </c>
    </row>
    <row r="311" spans="1:15" ht="10.5">
      <c r="A311" s="11">
        <f t="shared" si="29"/>
        <v>310</v>
      </c>
      <c r="B311" s="11">
        <f t="shared" si="24"/>
        <v>310</v>
      </c>
      <c r="D311" s="12">
        <f>entsUC!$B$24</f>
        <v>12012</v>
      </c>
      <c r="E311" s="12" t="str">
        <f>entsUC!$B$66</f>
        <v>L</v>
      </c>
      <c r="F311" s="13">
        <f t="shared" si="25"/>
        <v>11</v>
      </c>
      <c r="G311" s="14">
        <f t="shared" si="26"/>
        <v>10</v>
      </c>
      <c r="H311" s="16" t="str">
        <f>entsUC!$B$74</f>
        <v>Blue</v>
      </c>
      <c r="I311" s="11">
        <f t="shared" si="27"/>
        <v>310</v>
      </c>
      <c r="J311" s="12" t="str">
        <f t="shared" si="28"/>
        <v>2012</v>
      </c>
      <c r="K311" s="12" t="str">
        <f>tableG!A311</f>
        <v>Nov</v>
      </c>
      <c r="L311" s="14">
        <f>tableG!B311</f>
        <v>5</v>
      </c>
      <c r="M311" s="12" t="str">
        <f>entsG!$B$24</f>
        <v>Mon</v>
      </c>
      <c r="O311" s="46" t="str">
        <f>"UCN "&amp;D311&amp;" "&amp;E311&amp;RIGHT((G311+100),2)&amp;" "&amp;entsUC!$B$90&amp;H311&amp;" "&amp;entsUC!$B$69&amp;" "&amp;entsUC!$B$91&amp;" "&amp;RIGHT((I311+1000),3)&amp;" "&amp;entsUC!$B$69&amp;" "&amp;" AD "&amp;J311&amp;" "&amp;K311&amp;" "&amp;RIGHT((L311+100),2)&amp;" "&amp;M311</f>
        <v>UCN 12012 L10 Blue ❀ day 310 ❀  AD 2012 Nov 05 Mon</v>
      </c>
    </row>
    <row r="312" spans="1:15" ht="10.5">
      <c r="A312" s="11">
        <f t="shared" si="29"/>
        <v>311</v>
      </c>
      <c r="B312" s="11">
        <f t="shared" si="24"/>
        <v>311</v>
      </c>
      <c r="D312" s="12">
        <f>entsUC!$B$24</f>
        <v>12012</v>
      </c>
      <c r="E312" s="12" t="str">
        <f>entsUC!$B$66</f>
        <v>L</v>
      </c>
      <c r="F312" s="13">
        <f t="shared" si="25"/>
        <v>11</v>
      </c>
      <c r="G312" s="14">
        <f t="shared" si="26"/>
        <v>11</v>
      </c>
      <c r="H312" s="17" t="str">
        <f>entsUC!$B$75</f>
        <v>Green</v>
      </c>
      <c r="I312" s="11">
        <f t="shared" si="27"/>
        <v>311</v>
      </c>
      <c r="J312" s="12" t="str">
        <f t="shared" si="28"/>
        <v>2012</v>
      </c>
      <c r="K312" s="12" t="str">
        <f>tableG!A312</f>
        <v>Nov</v>
      </c>
      <c r="L312" s="14">
        <f>tableG!B312</f>
        <v>6</v>
      </c>
      <c r="M312" s="12" t="str">
        <f>entsG!$B$25</f>
        <v>Tue</v>
      </c>
      <c r="O312" s="46" t="str">
        <f>"UCN "&amp;D312&amp;" "&amp;E312&amp;RIGHT((G312+100),2)&amp;" "&amp;entsUC!$B$90&amp;H312&amp;" "&amp;entsUC!$B$69&amp;" "&amp;entsUC!$B$91&amp;" "&amp;RIGHT((I312+1000),3)&amp;" "&amp;entsUC!$B$69&amp;" "&amp;" AD "&amp;J312&amp;" "&amp;K312&amp;" "&amp;RIGHT((L312+100),2)&amp;" "&amp;M312</f>
        <v>UCN 12012 L11 Green ❀ day 311 ❀  AD 2012 Nov 06 Tue</v>
      </c>
    </row>
    <row r="313" spans="1:15" ht="10.5">
      <c r="A313" s="11">
        <f t="shared" si="29"/>
        <v>312</v>
      </c>
      <c r="B313" s="11">
        <f t="shared" si="24"/>
        <v>312</v>
      </c>
      <c r="D313" s="12">
        <f>entsUC!$B$24</f>
        <v>12012</v>
      </c>
      <c r="E313" s="12" t="str">
        <f>entsUC!$B$66</f>
        <v>L</v>
      </c>
      <c r="F313" s="13">
        <f t="shared" si="25"/>
        <v>11</v>
      </c>
      <c r="G313" s="14">
        <f t="shared" si="26"/>
        <v>12</v>
      </c>
      <c r="H313" s="18" t="str">
        <f>entsUC!$B$76</f>
        <v>Yellow</v>
      </c>
      <c r="I313" s="11">
        <f t="shared" si="27"/>
        <v>312</v>
      </c>
      <c r="J313" s="12" t="str">
        <f t="shared" si="28"/>
        <v>2012</v>
      </c>
      <c r="K313" s="12" t="str">
        <f>tableG!A313</f>
        <v>Nov</v>
      </c>
      <c r="L313" s="14">
        <f>tableG!B313</f>
        <v>7</v>
      </c>
      <c r="M313" s="12" t="str">
        <f>entsG!$B$26</f>
        <v>Wed</v>
      </c>
      <c r="O313" s="46" t="str">
        <f>"UCN "&amp;D313&amp;" "&amp;E313&amp;RIGHT((G313+100),2)&amp;" "&amp;entsUC!$B$90&amp;H313&amp;" "&amp;entsUC!$B$69&amp;" "&amp;entsUC!$B$91&amp;" "&amp;RIGHT((I313+1000),3)&amp;" "&amp;entsUC!$B$69&amp;" "&amp;" AD "&amp;J313&amp;" "&amp;K313&amp;" "&amp;RIGHT((L313+100),2)&amp;" "&amp;M313</f>
        <v>UCN 12012 L12 Yellow ❀ day 312 ❀  AD 2012 Nov 07 Wed</v>
      </c>
    </row>
    <row r="314" spans="1:15" ht="10.5">
      <c r="A314" s="11">
        <f t="shared" si="29"/>
        <v>313</v>
      </c>
      <c r="B314" s="11">
        <f t="shared" si="24"/>
        <v>313</v>
      </c>
      <c r="D314" s="12">
        <f>entsUC!$B$24</f>
        <v>12012</v>
      </c>
      <c r="E314" s="12" t="str">
        <f>entsUC!$B$66</f>
        <v>L</v>
      </c>
      <c r="F314" s="13">
        <f t="shared" si="25"/>
        <v>11</v>
      </c>
      <c r="G314" s="14">
        <f t="shared" si="26"/>
        <v>13</v>
      </c>
      <c r="H314" s="19" t="str">
        <f>entsUC!$B$77</f>
        <v>Orange</v>
      </c>
      <c r="I314" s="11">
        <f t="shared" si="27"/>
        <v>313</v>
      </c>
      <c r="J314" s="12" t="str">
        <f t="shared" si="28"/>
        <v>2012</v>
      </c>
      <c r="K314" s="12" t="str">
        <f>tableG!A314</f>
        <v>Nov</v>
      </c>
      <c r="L314" s="14">
        <f>tableG!B314</f>
        <v>8</v>
      </c>
      <c r="M314" s="12" t="str">
        <f>entsG!$B$27</f>
        <v>Thu</v>
      </c>
      <c r="O314" s="46" t="str">
        <f>"UCN "&amp;D314&amp;" "&amp;E314&amp;RIGHT((G314+100),2)&amp;" "&amp;entsUC!$B$90&amp;H314&amp;" "&amp;entsUC!$B$69&amp;" "&amp;entsUC!$B$91&amp;" "&amp;RIGHT((I314+1000),3)&amp;" "&amp;entsUC!$B$69&amp;" "&amp;" AD "&amp;J314&amp;" "&amp;K314&amp;" "&amp;RIGHT((L314+100),2)&amp;" "&amp;M314</f>
        <v>UCN 12012 L13 Orange ❀ day 313 ❀  AD 2012 Nov 08 Thu</v>
      </c>
    </row>
    <row r="315" spans="1:15" ht="10.5">
      <c r="A315" s="11">
        <f t="shared" si="29"/>
        <v>314</v>
      </c>
      <c r="B315" s="11">
        <f t="shared" si="24"/>
        <v>314</v>
      </c>
      <c r="D315" s="12">
        <f>entsUC!$B$24</f>
        <v>12012</v>
      </c>
      <c r="E315" s="12" t="str">
        <f>entsUC!$B$66</f>
        <v>L</v>
      </c>
      <c r="F315" s="13">
        <f t="shared" si="25"/>
        <v>11</v>
      </c>
      <c r="G315" s="14">
        <f t="shared" si="26"/>
        <v>14</v>
      </c>
      <c r="H315" s="20" t="str">
        <f>entsUC!$B$78</f>
        <v>Red</v>
      </c>
      <c r="I315" s="11">
        <f t="shared" si="27"/>
        <v>314</v>
      </c>
      <c r="J315" s="12" t="str">
        <f t="shared" si="28"/>
        <v>2012</v>
      </c>
      <c r="K315" s="12" t="str">
        <f>tableG!A315</f>
        <v>Nov</v>
      </c>
      <c r="L315" s="14">
        <f>tableG!B315</f>
        <v>9</v>
      </c>
      <c r="M315" s="12" t="str">
        <f>entsG!$B$28</f>
        <v>Fri</v>
      </c>
      <c r="O315" s="46" t="str">
        <f>"UCN "&amp;D315&amp;" "&amp;E315&amp;RIGHT((G315+100),2)&amp;" "&amp;entsUC!$B$90&amp;H315&amp;" "&amp;entsUC!$B$69&amp;" "&amp;entsUC!$B$91&amp;" "&amp;RIGHT((I315+1000),3)&amp;" "&amp;entsUC!$B$69&amp;" "&amp;" AD "&amp;J315&amp;" "&amp;K315&amp;" "&amp;RIGHT((L315+100),2)&amp;" "&amp;M315</f>
        <v>UCN 12012 L14 Red ❀ day 314 ❀  AD 2012 Nov 09 Fri</v>
      </c>
    </row>
    <row r="316" spans="1:15" ht="10.5">
      <c r="A316" s="11">
        <f t="shared" si="29"/>
        <v>315</v>
      </c>
      <c r="B316" s="11">
        <f t="shared" si="24"/>
        <v>315</v>
      </c>
      <c r="D316" s="12">
        <f>entsUC!$B$24</f>
        <v>12012</v>
      </c>
      <c r="E316" s="12" t="str">
        <f>entsUC!$B$66</f>
        <v>L</v>
      </c>
      <c r="F316" s="13">
        <f t="shared" si="25"/>
        <v>11</v>
      </c>
      <c r="G316" s="14">
        <f t="shared" si="26"/>
        <v>15</v>
      </c>
      <c r="H316" s="12" t="str">
        <f>entsUC!$B$72</f>
        <v>White</v>
      </c>
      <c r="I316" s="11">
        <f t="shared" si="27"/>
        <v>315</v>
      </c>
      <c r="J316" s="12" t="str">
        <f t="shared" si="28"/>
        <v>2012</v>
      </c>
      <c r="K316" s="12" t="str">
        <f>tableG!A316</f>
        <v>Nov</v>
      </c>
      <c r="L316" s="14">
        <f>tableG!B316</f>
        <v>10</v>
      </c>
      <c r="M316" s="12" t="str">
        <f>entsG!$B$29</f>
        <v>Sat</v>
      </c>
      <c r="O316" s="46" t="str">
        <f>"UCN "&amp;D316&amp;" "&amp;E316&amp;RIGHT((G316+100),2)&amp;" "&amp;entsUC!$B$90&amp;H316&amp;" "&amp;entsUC!$B$69&amp;" "&amp;entsUC!$B$91&amp;" "&amp;RIGHT((I316+1000),3)&amp;" "&amp;entsUC!$B$69&amp;" "&amp;" AD "&amp;J316&amp;" "&amp;K316&amp;" "&amp;RIGHT((L316+100),2)&amp;" "&amp;M316</f>
        <v>UCN 12012 L15 White ❀ day 315 ❀  AD 2012 Nov 10 Sat</v>
      </c>
    </row>
    <row r="317" spans="1:15" ht="10.5">
      <c r="A317" s="11">
        <f t="shared" si="29"/>
        <v>316</v>
      </c>
      <c r="B317" s="11">
        <f t="shared" si="24"/>
        <v>316</v>
      </c>
      <c r="D317" s="12">
        <f>entsUC!$B$24</f>
        <v>12012</v>
      </c>
      <c r="E317" s="12" t="str">
        <f>entsUC!$B$66</f>
        <v>L</v>
      </c>
      <c r="F317" s="13">
        <f t="shared" si="25"/>
        <v>11</v>
      </c>
      <c r="G317" s="14">
        <f t="shared" si="26"/>
        <v>16</v>
      </c>
      <c r="H317" s="15" t="str">
        <f>entsUC!$B$73</f>
        <v>Violet</v>
      </c>
      <c r="I317" s="11">
        <f t="shared" si="27"/>
        <v>316</v>
      </c>
      <c r="J317" s="12" t="str">
        <f t="shared" si="28"/>
        <v>2012</v>
      </c>
      <c r="K317" s="12" t="str">
        <f>tableG!A317</f>
        <v>Nov</v>
      </c>
      <c r="L317" s="14">
        <f>tableG!B317</f>
        <v>11</v>
      </c>
      <c r="M317" s="12" t="str">
        <f>entsG!$B$23</f>
        <v>Sun</v>
      </c>
      <c r="O317" s="46" t="str">
        <f>"UCN "&amp;D317&amp;" "&amp;E317&amp;RIGHT((G317+100),2)&amp;" "&amp;entsUC!$B$90&amp;H317&amp;" "&amp;entsUC!$B$69&amp;" "&amp;entsUC!$B$91&amp;" "&amp;RIGHT((I317+1000),3)&amp;" "&amp;entsUC!$B$69&amp;" "&amp;" AD "&amp;J317&amp;" "&amp;K317&amp;" "&amp;RIGHT((L317+100),2)&amp;" "&amp;M317</f>
        <v>UCN 12012 L16 Violet ❀ day 316 ❀  AD 2012 Nov 11 Sun</v>
      </c>
    </row>
    <row r="318" spans="1:15" ht="10.5">
      <c r="A318" s="11">
        <f t="shared" si="29"/>
        <v>317</v>
      </c>
      <c r="B318" s="11">
        <f t="shared" si="24"/>
        <v>317</v>
      </c>
      <c r="D318" s="12">
        <f>entsUC!$B$24</f>
        <v>12012</v>
      </c>
      <c r="E318" s="12" t="str">
        <f>entsUC!$B$66</f>
        <v>L</v>
      </c>
      <c r="F318" s="13">
        <f t="shared" si="25"/>
        <v>11</v>
      </c>
      <c r="G318" s="14">
        <f t="shared" si="26"/>
        <v>17</v>
      </c>
      <c r="H318" s="16" t="str">
        <f>entsUC!$B$74</f>
        <v>Blue</v>
      </c>
      <c r="I318" s="11">
        <f t="shared" si="27"/>
        <v>317</v>
      </c>
      <c r="J318" s="12" t="str">
        <f t="shared" si="28"/>
        <v>2012</v>
      </c>
      <c r="K318" s="12" t="str">
        <f>tableG!A318</f>
        <v>Nov</v>
      </c>
      <c r="L318" s="14">
        <f>tableG!B318</f>
        <v>12</v>
      </c>
      <c r="M318" s="12" t="str">
        <f>entsG!$B$24</f>
        <v>Mon</v>
      </c>
      <c r="O318" s="46" t="str">
        <f>"UCN "&amp;D318&amp;" "&amp;E318&amp;RIGHT((G318+100),2)&amp;" "&amp;entsUC!$B$90&amp;H318&amp;" "&amp;entsUC!$B$69&amp;" "&amp;entsUC!$B$91&amp;" "&amp;RIGHT((I318+1000),3)&amp;" "&amp;entsUC!$B$69&amp;" "&amp;" AD "&amp;J318&amp;" "&amp;K318&amp;" "&amp;RIGHT((L318+100),2)&amp;" "&amp;M318</f>
        <v>UCN 12012 L17 Blue ❀ day 317 ❀  AD 2012 Nov 12 Mon</v>
      </c>
    </row>
    <row r="319" spans="1:15" ht="10.5">
      <c r="A319" s="11">
        <f t="shared" si="29"/>
        <v>318</v>
      </c>
      <c r="B319" s="11">
        <f t="shared" si="24"/>
        <v>318</v>
      </c>
      <c r="D319" s="12">
        <f>entsUC!$B$24</f>
        <v>12012</v>
      </c>
      <c r="E319" s="12" t="str">
        <f>entsUC!$B$66</f>
        <v>L</v>
      </c>
      <c r="F319" s="13">
        <f t="shared" si="25"/>
        <v>11</v>
      </c>
      <c r="G319" s="14">
        <f t="shared" si="26"/>
        <v>18</v>
      </c>
      <c r="H319" s="17" t="str">
        <f>entsUC!$B$75</f>
        <v>Green</v>
      </c>
      <c r="I319" s="11">
        <f t="shared" si="27"/>
        <v>318</v>
      </c>
      <c r="J319" s="12" t="str">
        <f t="shared" si="28"/>
        <v>2012</v>
      </c>
      <c r="K319" s="12" t="str">
        <f>tableG!A319</f>
        <v>Nov</v>
      </c>
      <c r="L319" s="14">
        <f>tableG!B319</f>
        <v>13</v>
      </c>
      <c r="M319" s="12" t="str">
        <f>entsG!$B$25</f>
        <v>Tue</v>
      </c>
      <c r="O319" s="46" t="str">
        <f>"UCN "&amp;D319&amp;" "&amp;E319&amp;RIGHT((G319+100),2)&amp;" "&amp;entsUC!$B$90&amp;H319&amp;" "&amp;entsUC!$B$69&amp;" "&amp;entsUC!$B$91&amp;" "&amp;RIGHT((I319+1000),3)&amp;" "&amp;entsUC!$B$69&amp;" "&amp;" AD "&amp;J319&amp;" "&amp;K319&amp;" "&amp;RIGHT((L319+100),2)&amp;" "&amp;M319</f>
        <v>UCN 12012 L18 Green ❀ day 318 ❀  AD 2012 Nov 13 Tue</v>
      </c>
    </row>
    <row r="320" spans="1:15" ht="10.5">
      <c r="A320" s="11">
        <f t="shared" si="29"/>
        <v>319</v>
      </c>
      <c r="B320" s="11">
        <f t="shared" si="24"/>
        <v>319</v>
      </c>
      <c r="D320" s="12">
        <f>entsUC!$B$24</f>
        <v>12012</v>
      </c>
      <c r="E320" s="12" t="str">
        <f>entsUC!$B$66</f>
        <v>L</v>
      </c>
      <c r="F320" s="13">
        <f t="shared" si="25"/>
        <v>11</v>
      </c>
      <c r="G320" s="14">
        <f t="shared" si="26"/>
        <v>19</v>
      </c>
      <c r="H320" s="18" t="str">
        <f>entsUC!$B$76</f>
        <v>Yellow</v>
      </c>
      <c r="I320" s="11">
        <f t="shared" si="27"/>
        <v>319</v>
      </c>
      <c r="J320" s="12" t="str">
        <f t="shared" si="28"/>
        <v>2012</v>
      </c>
      <c r="K320" s="12" t="str">
        <f>tableG!A320</f>
        <v>Nov</v>
      </c>
      <c r="L320" s="14">
        <f>tableG!B320</f>
        <v>14</v>
      </c>
      <c r="M320" s="12" t="str">
        <f>entsG!$B$26</f>
        <v>Wed</v>
      </c>
      <c r="O320" s="46" t="str">
        <f>"UCN "&amp;D320&amp;" "&amp;E320&amp;RIGHT((G320+100),2)&amp;" "&amp;entsUC!$B$90&amp;H320&amp;" "&amp;entsUC!$B$69&amp;" "&amp;entsUC!$B$91&amp;" "&amp;RIGHT((I320+1000),3)&amp;" "&amp;entsUC!$B$69&amp;" "&amp;" AD "&amp;J320&amp;" "&amp;K320&amp;" "&amp;RIGHT((L320+100),2)&amp;" "&amp;M320</f>
        <v>UCN 12012 L19 Yellow ❀ day 319 ❀  AD 2012 Nov 14 Wed</v>
      </c>
    </row>
    <row r="321" spans="1:15" ht="10.5">
      <c r="A321" s="11">
        <f t="shared" si="29"/>
        <v>320</v>
      </c>
      <c r="B321" s="11">
        <f t="shared" si="24"/>
        <v>320</v>
      </c>
      <c r="D321" s="12">
        <f>entsUC!$B$24</f>
        <v>12012</v>
      </c>
      <c r="E321" s="12" t="str">
        <f>entsUC!$B$66</f>
        <v>L</v>
      </c>
      <c r="F321" s="13">
        <f t="shared" si="25"/>
        <v>11</v>
      </c>
      <c r="G321" s="14">
        <f t="shared" si="26"/>
        <v>20</v>
      </c>
      <c r="H321" s="19" t="str">
        <f>entsUC!$B$77</f>
        <v>Orange</v>
      </c>
      <c r="I321" s="11">
        <f t="shared" si="27"/>
        <v>320</v>
      </c>
      <c r="J321" s="12" t="str">
        <f t="shared" si="28"/>
        <v>2012</v>
      </c>
      <c r="K321" s="12" t="str">
        <f>tableG!A321</f>
        <v>Nov</v>
      </c>
      <c r="L321" s="14">
        <f>tableG!B321</f>
        <v>15</v>
      </c>
      <c r="M321" s="12" t="str">
        <f>entsG!$B$27</f>
        <v>Thu</v>
      </c>
      <c r="O321" s="46" t="str">
        <f>"UCN "&amp;D321&amp;" "&amp;E321&amp;RIGHT((G321+100),2)&amp;" "&amp;entsUC!$B$90&amp;H321&amp;" "&amp;entsUC!$B$69&amp;" "&amp;entsUC!$B$91&amp;" "&amp;RIGHT((I321+1000),3)&amp;" "&amp;entsUC!$B$69&amp;" "&amp;" AD "&amp;J321&amp;" "&amp;K321&amp;" "&amp;RIGHT((L321+100),2)&amp;" "&amp;M321</f>
        <v>UCN 12012 L20 Orange ❀ day 320 ❀  AD 2012 Nov 15 Thu</v>
      </c>
    </row>
    <row r="322" spans="1:15" ht="10.5">
      <c r="A322" s="11">
        <f t="shared" si="29"/>
        <v>321</v>
      </c>
      <c r="B322" s="11">
        <f t="shared" si="24"/>
        <v>321</v>
      </c>
      <c r="D322" s="12">
        <f>entsUC!$B$24</f>
        <v>12012</v>
      </c>
      <c r="E322" s="12" t="str">
        <f>entsUC!$B$66</f>
        <v>L</v>
      </c>
      <c r="F322" s="13">
        <f t="shared" si="25"/>
        <v>11</v>
      </c>
      <c r="G322" s="14">
        <f t="shared" si="26"/>
        <v>21</v>
      </c>
      <c r="H322" s="20" t="str">
        <f>entsUC!$B$78</f>
        <v>Red</v>
      </c>
      <c r="I322" s="11">
        <f t="shared" si="27"/>
        <v>321</v>
      </c>
      <c r="J322" s="12" t="str">
        <f t="shared" si="28"/>
        <v>2012</v>
      </c>
      <c r="K322" s="12" t="str">
        <f>tableG!A322</f>
        <v>Nov</v>
      </c>
      <c r="L322" s="14">
        <f>tableG!B322</f>
        <v>16</v>
      </c>
      <c r="M322" s="12" t="str">
        <f>entsG!$B$28</f>
        <v>Fri</v>
      </c>
      <c r="O322" s="46" t="str">
        <f>"UCN "&amp;D322&amp;" "&amp;E322&amp;RIGHT((G322+100),2)&amp;" "&amp;entsUC!$B$90&amp;H322&amp;" "&amp;entsUC!$B$69&amp;" "&amp;entsUC!$B$91&amp;" "&amp;RIGHT((I322+1000),3)&amp;" "&amp;entsUC!$B$69&amp;" "&amp;" AD "&amp;J322&amp;" "&amp;K322&amp;" "&amp;RIGHT((L322+100),2)&amp;" "&amp;M322</f>
        <v>UCN 12012 L21 Red ❀ day 321 ❀  AD 2012 Nov 16 Fri</v>
      </c>
    </row>
    <row r="323" spans="1:15" ht="10.5">
      <c r="A323" s="11">
        <f t="shared" si="29"/>
        <v>322</v>
      </c>
      <c r="B323" s="11">
        <f aca="true" t="shared" si="30" ref="B323:B366">A323</f>
        <v>322</v>
      </c>
      <c r="D323" s="12">
        <f>entsUC!$B$24</f>
        <v>12012</v>
      </c>
      <c r="E323" s="12" t="str">
        <f>entsUC!$B$66</f>
        <v>L</v>
      </c>
      <c r="F323" s="13">
        <f aca="true" t="shared" si="31" ref="F323:F366">IF(CEILING(B323/30,1)&lt;12,CEILING(B323/30,1),12)</f>
        <v>11</v>
      </c>
      <c r="G323" s="14">
        <f aca="true" t="shared" si="32" ref="G323:G366">B323-(F323*30)+30</f>
        <v>22</v>
      </c>
      <c r="H323" s="12" t="str">
        <f>entsUC!$B$72</f>
        <v>White</v>
      </c>
      <c r="I323" s="11">
        <f aca="true" t="shared" si="33" ref="I323:I366">B323</f>
        <v>322</v>
      </c>
      <c r="J323" s="12" t="str">
        <f aca="true" t="shared" si="34" ref="J323:J365">RIGHT(D323,4)</f>
        <v>2012</v>
      </c>
      <c r="K323" s="12" t="str">
        <f>tableG!A323</f>
        <v>Nov</v>
      </c>
      <c r="L323" s="14">
        <f>tableG!B323</f>
        <v>17</v>
      </c>
      <c r="M323" s="12" t="str">
        <f>entsG!$B$29</f>
        <v>Sat</v>
      </c>
      <c r="O323" s="46" t="str">
        <f>"UCN "&amp;D323&amp;" "&amp;E323&amp;RIGHT((G323+100),2)&amp;" "&amp;entsUC!$B$90&amp;H323&amp;" "&amp;entsUC!$B$69&amp;" "&amp;entsUC!$B$91&amp;" "&amp;RIGHT((I323+1000),3)&amp;" "&amp;entsUC!$B$69&amp;" "&amp;" AD "&amp;J323&amp;" "&amp;K323&amp;" "&amp;RIGHT((L323+100),2)&amp;" "&amp;M323</f>
        <v>UCN 12012 L22 White ❀ day 322 ❀  AD 2012 Nov 17 Sat</v>
      </c>
    </row>
    <row r="324" spans="1:15" ht="10.5">
      <c r="A324" s="11">
        <f aca="true" t="shared" si="35" ref="A324:A366">A323+1</f>
        <v>323</v>
      </c>
      <c r="B324" s="11">
        <f t="shared" si="30"/>
        <v>323</v>
      </c>
      <c r="D324" s="12">
        <f>entsUC!$B$24</f>
        <v>12012</v>
      </c>
      <c r="E324" s="12" t="str">
        <f>entsUC!$B$66</f>
        <v>L</v>
      </c>
      <c r="F324" s="13">
        <f t="shared" si="31"/>
        <v>11</v>
      </c>
      <c r="G324" s="14">
        <f t="shared" si="32"/>
        <v>23</v>
      </c>
      <c r="H324" s="15" t="str">
        <f>entsUC!$B$73</f>
        <v>Violet</v>
      </c>
      <c r="I324" s="11">
        <f t="shared" si="33"/>
        <v>323</v>
      </c>
      <c r="J324" s="12" t="str">
        <f t="shared" si="34"/>
        <v>2012</v>
      </c>
      <c r="K324" s="12" t="str">
        <f>tableG!A324</f>
        <v>Nov</v>
      </c>
      <c r="L324" s="14">
        <f>tableG!B324</f>
        <v>18</v>
      </c>
      <c r="M324" s="12" t="str">
        <f>entsG!$B$23</f>
        <v>Sun</v>
      </c>
      <c r="O324" s="46" t="str">
        <f>"UCN "&amp;D324&amp;" "&amp;E324&amp;RIGHT((G324+100),2)&amp;" "&amp;entsUC!$B$90&amp;H324&amp;" "&amp;entsUC!$B$69&amp;" "&amp;entsUC!$B$91&amp;" "&amp;RIGHT((I324+1000),3)&amp;" "&amp;entsUC!$B$69&amp;" "&amp;" AD "&amp;J324&amp;" "&amp;K324&amp;" "&amp;RIGHT((L324+100),2)&amp;" "&amp;M324</f>
        <v>UCN 12012 L23 Violet ❀ day 323 ❀  AD 2012 Nov 18 Sun</v>
      </c>
    </row>
    <row r="325" spans="1:15" ht="10.5">
      <c r="A325" s="11">
        <f t="shared" si="35"/>
        <v>324</v>
      </c>
      <c r="B325" s="11">
        <f t="shared" si="30"/>
        <v>324</v>
      </c>
      <c r="D325" s="12">
        <f>entsUC!$B$24</f>
        <v>12012</v>
      </c>
      <c r="E325" s="12" t="str">
        <f>entsUC!$B$66</f>
        <v>L</v>
      </c>
      <c r="F325" s="13">
        <f t="shared" si="31"/>
        <v>11</v>
      </c>
      <c r="G325" s="14">
        <f t="shared" si="32"/>
        <v>24</v>
      </c>
      <c r="H325" s="16" t="str">
        <f>entsUC!$B$74</f>
        <v>Blue</v>
      </c>
      <c r="I325" s="11">
        <f t="shared" si="33"/>
        <v>324</v>
      </c>
      <c r="J325" s="12" t="str">
        <f t="shared" si="34"/>
        <v>2012</v>
      </c>
      <c r="K325" s="12" t="str">
        <f>tableG!A325</f>
        <v>Nov</v>
      </c>
      <c r="L325" s="14">
        <f>tableG!B325</f>
        <v>19</v>
      </c>
      <c r="M325" s="12" t="str">
        <f>entsG!$B$24</f>
        <v>Mon</v>
      </c>
      <c r="O325" s="46" t="str">
        <f>"UCN "&amp;D325&amp;" "&amp;E325&amp;RIGHT((G325+100),2)&amp;" "&amp;entsUC!$B$90&amp;H325&amp;" "&amp;entsUC!$B$69&amp;" "&amp;entsUC!$B$91&amp;" "&amp;RIGHT((I325+1000),3)&amp;" "&amp;entsUC!$B$69&amp;" "&amp;" AD "&amp;J325&amp;" "&amp;K325&amp;" "&amp;RIGHT((L325+100),2)&amp;" "&amp;M325</f>
        <v>UCN 12012 L24 Blue ❀ day 324 ❀  AD 2012 Nov 19 Mon</v>
      </c>
    </row>
    <row r="326" spans="1:15" ht="10.5">
      <c r="A326" s="11">
        <f t="shared" si="35"/>
        <v>325</v>
      </c>
      <c r="B326" s="11">
        <f t="shared" si="30"/>
        <v>325</v>
      </c>
      <c r="D326" s="12">
        <f>entsUC!$B$24</f>
        <v>12012</v>
      </c>
      <c r="E326" s="12" t="str">
        <f>entsUC!$B$66</f>
        <v>L</v>
      </c>
      <c r="F326" s="13">
        <f t="shared" si="31"/>
        <v>11</v>
      </c>
      <c r="G326" s="14">
        <f t="shared" si="32"/>
        <v>25</v>
      </c>
      <c r="H326" s="17" t="str">
        <f>entsUC!$B$75</f>
        <v>Green</v>
      </c>
      <c r="I326" s="11">
        <f t="shared" si="33"/>
        <v>325</v>
      </c>
      <c r="J326" s="12" t="str">
        <f t="shared" si="34"/>
        <v>2012</v>
      </c>
      <c r="K326" s="12" t="str">
        <f>tableG!A326</f>
        <v>Nov</v>
      </c>
      <c r="L326" s="14">
        <f>tableG!B326</f>
        <v>20</v>
      </c>
      <c r="M326" s="12" t="str">
        <f>entsG!$B$25</f>
        <v>Tue</v>
      </c>
      <c r="O326" s="46" t="str">
        <f>"UCN "&amp;D326&amp;" "&amp;E326&amp;RIGHT((G326+100),2)&amp;" "&amp;entsUC!$B$90&amp;H326&amp;" "&amp;entsUC!$B$69&amp;" "&amp;entsUC!$B$91&amp;" "&amp;RIGHT((I326+1000),3)&amp;" "&amp;entsUC!$B$69&amp;" "&amp;" AD "&amp;J326&amp;" "&amp;K326&amp;" "&amp;RIGHT((L326+100),2)&amp;" "&amp;M326</f>
        <v>UCN 12012 L25 Green ❀ day 325 ❀  AD 2012 Nov 20 Tue</v>
      </c>
    </row>
    <row r="327" spans="1:15" ht="10.5">
      <c r="A327" s="11">
        <f t="shared" si="35"/>
        <v>326</v>
      </c>
      <c r="B327" s="11">
        <f t="shared" si="30"/>
        <v>326</v>
      </c>
      <c r="D327" s="12">
        <f>entsUC!$B$24</f>
        <v>12012</v>
      </c>
      <c r="E327" s="12" t="str">
        <f>entsUC!$B$66</f>
        <v>L</v>
      </c>
      <c r="F327" s="13">
        <f t="shared" si="31"/>
        <v>11</v>
      </c>
      <c r="G327" s="14">
        <f t="shared" si="32"/>
        <v>26</v>
      </c>
      <c r="H327" s="18" t="str">
        <f>entsUC!$B$76</f>
        <v>Yellow</v>
      </c>
      <c r="I327" s="11">
        <f t="shared" si="33"/>
        <v>326</v>
      </c>
      <c r="J327" s="12" t="str">
        <f t="shared" si="34"/>
        <v>2012</v>
      </c>
      <c r="K327" s="12" t="str">
        <f>tableG!A327</f>
        <v>Nov</v>
      </c>
      <c r="L327" s="14">
        <f>tableG!B327</f>
        <v>21</v>
      </c>
      <c r="M327" s="12" t="str">
        <f>entsG!$B$26</f>
        <v>Wed</v>
      </c>
      <c r="O327" s="46" t="str">
        <f>"UCN "&amp;D327&amp;" "&amp;E327&amp;RIGHT((G327+100),2)&amp;" "&amp;entsUC!$B$90&amp;H327&amp;" "&amp;entsUC!$B$69&amp;" "&amp;entsUC!$B$91&amp;" "&amp;RIGHT((I327+1000),3)&amp;" "&amp;entsUC!$B$69&amp;" "&amp;" AD "&amp;J327&amp;" "&amp;K327&amp;" "&amp;RIGHT((L327+100),2)&amp;" "&amp;M327</f>
        <v>UCN 12012 L26 Yellow ❀ day 326 ❀  AD 2012 Nov 21 Wed</v>
      </c>
    </row>
    <row r="328" spans="1:15" ht="10.5">
      <c r="A328" s="11">
        <f t="shared" si="35"/>
        <v>327</v>
      </c>
      <c r="B328" s="11">
        <f t="shared" si="30"/>
        <v>327</v>
      </c>
      <c r="D328" s="12">
        <f>entsUC!$B$24</f>
        <v>12012</v>
      </c>
      <c r="E328" s="12" t="str">
        <f>entsUC!$B$66</f>
        <v>L</v>
      </c>
      <c r="F328" s="13">
        <f t="shared" si="31"/>
        <v>11</v>
      </c>
      <c r="G328" s="14">
        <f t="shared" si="32"/>
        <v>27</v>
      </c>
      <c r="H328" s="19" t="str">
        <f>entsUC!$B$77</f>
        <v>Orange</v>
      </c>
      <c r="I328" s="11">
        <f t="shared" si="33"/>
        <v>327</v>
      </c>
      <c r="J328" s="12" t="str">
        <f t="shared" si="34"/>
        <v>2012</v>
      </c>
      <c r="K328" s="12" t="str">
        <f>tableG!A328</f>
        <v>Nov</v>
      </c>
      <c r="L328" s="14">
        <f>tableG!B328</f>
        <v>22</v>
      </c>
      <c r="M328" s="12" t="str">
        <f>entsG!$B$27</f>
        <v>Thu</v>
      </c>
      <c r="O328" s="46" t="str">
        <f>"UCN "&amp;D328&amp;" "&amp;E328&amp;RIGHT((G328+100),2)&amp;" "&amp;entsUC!$B$90&amp;H328&amp;" "&amp;entsUC!$B$69&amp;" "&amp;entsUC!$B$91&amp;" "&amp;RIGHT((I328+1000),3)&amp;" "&amp;entsUC!$B$69&amp;" "&amp;" AD "&amp;J328&amp;" "&amp;K328&amp;" "&amp;RIGHT((L328+100),2)&amp;" "&amp;M328</f>
        <v>UCN 12012 L27 Orange ❀ day 327 ❀  AD 2012 Nov 22 Thu</v>
      </c>
    </row>
    <row r="329" spans="1:15" ht="10.5">
      <c r="A329" s="11">
        <f t="shared" si="35"/>
        <v>328</v>
      </c>
      <c r="B329" s="11">
        <f t="shared" si="30"/>
        <v>328</v>
      </c>
      <c r="D329" s="12">
        <f>entsUC!$B$24</f>
        <v>12012</v>
      </c>
      <c r="E329" s="12" t="str">
        <f>entsUC!$B$66</f>
        <v>L</v>
      </c>
      <c r="F329" s="13">
        <f t="shared" si="31"/>
        <v>11</v>
      </c>
      <c r="G329" s="14">
        <f t="shared" si="32"/>
        <v>28</v>
      </c>
      <c r="H329" s="20" t="str">
        <f>entsUC!$B$78</f>
        <v>Red</v>
      </c>
      <c r="I329" s="11">
        <f t="shared" si="33"/>
        <v>328</v>
      </c>
      <c r="J329" s="12" t="str">
        <f t="shared" si="34"/>
        <v>2012</v>
      </c>
      <c r="K329" s="12" t="str">
        <f>tableG!A329</f>
        <v>Nov</v>
      </c>
      <c r="L329" s="14">
        <f>tableG!B329</f>
        <v>23</v>
      </c>
      <c r="M329" s="12" t="str">
        <f>entsG!$B$28</f>
        <v>Fri</v>
      </c>
      <c r="O329" s="46" t="str">
        <f>"UCN "&amp;D329&amp;" "&amp;E329&amp;RIGHT((G329+100),2)&amp;" "&amp;entsUC!$B$90&amp;H329&amp;" "&amp;entsUC!$B$69&amp;" "&amp;entsUC!$B$91&amp;" "&amp;RIGHT((I329+1000),3)&amp;" "&amp;entsUC!$B$69&amp;" "&amp;" AD "&amp;J329&amp;" "&amp;K329&amp;" "&amp;RIGHT((L329+100),2)&amp;" "&amp;M329</f>
        <v>UCN 12012 L28 Red ❀ day 328 ❀  AD 2012 Nov 23 Fri</v>
      </c>
    </row>
    <row r="330" spans="1:15" ht="10.5">
      <c r="A330" s="11">
        <f t="shared" si="35"/>
        <v>329</v>
      </c>
      <c r="B330" s="11">
        <f t="shared" si="30"/>
        <v>329</v>
      </c>
      <c r="D330" s="12">
        <f>entsUC!$B$24</f>
        <v>12012</v>
      </c>
      <c r="E330" s="12" t="str">
        <f>entsUC!$B$66</f>
        <v>L</v>
      </c>
      <c r="F330" s="13">
        <f t="shared" si="31"/>
        <v>11</v>
      </c>
      <c r="G330" s="14">
        <f t="shared" si="32"/>
        <v>29</v>
      </c>
      <c r="H330" s="3" t="str">
        <f>entsUC!$B$79</f>
        <v>Eve</v>
      </c>
      <c r="I330" s="11">
        <f t="shared" si="33"/>
        <v>329</v>
      </c>
      <c r="J330" s="12" t="str">
        <f t="shared" si="34"/>
        <v>2012</v>
      </c>
      <c r="K330" s="12" t="str">
        <f>tableG!A330</f>
        <v>Nov</v>
      </c>
      <c r="L330" s="14">
        <f>tableG!B330</f>
        <v>24</v>
      </c>
      <c r="M330" s="12" t="str">
        <f>entsG!$B$29</f>
        <v>Sat</v>
      </c>
      <c r="O330" s="46" t="str">
        <f>"UCN "&amp;D330&amp;" "&amp;E330&amp;RIGHT((G330+100),2)&amp;" "&amp;entsUC!$B$90&amp;H330&amp;" "&amp;entsUC!$B$69&amp;" "&amp;entsUC!$B$91&amp;" "&amp;RIGHT((I330+1000),3)&amp;" "&amp;entsUC!$B$69&amp;" "&amp;" AD "&amp;J330&amp;" "&amp;K330&amp;" "&amp;RIGHT((L330+100),2)&amp;" "&amp;M330</f>
        <v>UCN 12012 L29 Eve ❀ day 329 ❀  AD 2012 Nov 24 Sat</v>
      </c>
    </row>
    <row r="331" spans="1:15" ht="10.5">
      <c r="A331" s="11">
        <f t="shared" si="35"/>
        <v>330</v>
      </c>
      <c r="B331" s="11">
        <f t="shared" si="30"/>
        <v>330</v>
      </c>
      <c r="D331" s="12">
        <f>entsUC!$B$24</f>
        <v>12012</v>
      </c>
      <c r="E331" s="12" t="str">
        <f>entsUC!$B$66</f>
        <v>L</v>
      </c>
      <c r="F331" s="13">
        <f t="shared" si="31"/>
        <v>11</v>
      </c>
      <c r="G331" s="14">
        <f t="shared" si="32"/>
        <v>30</v>
      </c>
      <c r="H331" s="4" t="str">
        <f>entsUC!$B$80</f>
        <v>End</v>
      </c>
      <c r="I331" s="11">
        <f t="shared" si="33"/>
        <v>330</v>
      </c>
      <c r="J331" s="12" t="str">
        <f t="shared" si="34"/>
        <v>2012</v>
      </c>
      <c r="K331" s="12" t="str">
        <f>tableG!A331</f>
        <v>Nov</v>
      </c>
      <c r="L331" s="14">
        <f>tableG!B331</f>
        <v>25</v>
      </c>
      <c r="M331" s="12" t="str">
        <f>entsG!$B$23</f>
        <v>Sun</v>
      </c>
      <c r="O331" s="46" t="str">
        <f>"UCN "&amp;D331&amp;" "&amp;E331&amp;RIGHT((G331+100),2)&amp;" "&amp;entsUC!$B$90&amp;H331&amp;" "&amp;entsUC!$B$69&amp;" "&amp;entsUC!$B$91&amp;" "&amp;RIGHT((I331+1000),3)&amp;" "&amp;entsUC!$B$69&amp;" "&amp;" AD "&amp;J331&amp;" "&amp;K331&amp;" "&amp;RIGHT((L331+100),2)&amp;" "&amp;M331</f>
        <v>UCN 12012 L30 End ❀ day 330 ❀  AD 2012 Nov 25 Sun</v>
      </c>
    </row>
    <row r="332" spans="1:15" ht="10.5">
      <c r="A332" s="11">
        <f t="shared" si="35"/>
        <v>331</v>
      </c>
      <c r="B332" s="11">
        <f t="shared" si="30"/>
        <v>331</v>
      </c>
      <c r="D332" s="12">
        <f>entsUC!$B$24</f>
        <v>12012</v>
      </c>
      <c r="E332" s="12" t="str">
        <f>entsUC!$B$67</f>
        <v>M</v>
      </c>
      <c r="F332" s="13">
        <f t="shared" si="31"/>
        <v>12</v>
      </c>
      <c r="G332" s="14">
        <f t="shared" si="32"/>
        <v>1</v>
      </c>
      <c r="H332" s="12" t="str">
        <f>entsUC!$B$72</f>
        <v>White</v>
      </c>
      <c r="I332" s="11">
        <f t="shared" si="33"/>
        <v>331</v>
      </c>
      <c r="J332" s="12" t="str">
        <f t="shared" si="34"/>
        <v>2012</v>
      </c>
      <c r="K332" s="12" t="str">
        <f>tableG!A332</f>
        <v>Nov</v>
      </c>
      <c r="L332" s="14">
        <f>tableG!B332</f>
        <v>26</v>
      </c>
      <c r="M332" s="12" t="str">
        <f>entsG!$B$24</f>
        <v>Mon</v>
      </c>
      <c r="O332" s="46" t="str">
        <f>"UCN "&amp;D332&amp;" "&amp;E332&amp;RIGHT((G332+100),2)&amp;" "&amp;entsUC!$B$90&amp;H332&amp;" "&amp;entsUC!$B$69&amp;" "&amp;entsUC!$B$91&amp;" "&amp;RIGHT((I332+1000),3)&amp;" "&amp;entsUC!$B$69&amp;" "&amp;" AD "&amp;J332&amp;" "&amp;K332&amp;" "&amp;RIGHT((L332+100),2)&amp;" "&amp;M332</f>
        <v>UCN 12012 M01 White ❀ day 331 ❀  AD 2012 Nov 26 Mon</v>
      </c>
    </row>
    <row r="333" spans="1:15" ht="10.5">
      <c r="A333" s="11">
        <f t="shared" si="35"/>
        <v>332</v>
      </c>
      <c r="B333" s="11">
        <f t="shared" si="30"/>
        <v>332</v>
      </c>
      <c r="D333" s="12">
        <f>entsUC!$B$24</f>
        <v>12012</v>
      </c>
      <c r="E333" s="12" t="str">
        <f>entsUC!$B$67</f>
        <v>M</v>
      </c>
      <c r="F333" s="13">
        <f t="shared" si="31"/>
        <v>12</v>
      </c>
      <c r="G333" s="14">
        <f t="shared" si="32"/>
        <v>2</v>
      </c>
      <c r="H333" s="15" t="str">
        <f>entsUC!$B$73</f>
        <v>Violet</v>
      </c>
      <c r="I333" s="11">
        <f t="shared" si="33"/>
        <v>332</v>
      </c>
      <c r="J333" s="12" t="str">
        <f t="shared" si="34"/>
        <v>2012</v>
      </c>
      <c r="K333" s="12" t="str">
        <f>tableG!A333</f>
        <v>Nov</v>
      </c>
      <c r="L333" s="14">
        <f>tableG!B333</f>
        <v>27</v>
      </c>
      <c r="M333" s="12" t="str">
        <f>entsG!$B$25</f>
        <v>Tue</v>
      </c>
      <c r="O333" s="46" t="str">
        <f>"UCN "&amp;D333&amp;" "&amp;E333&amp;RIGHT((G333+100),2)&amp;" "&amp;entsUC!$B$90&amp;H333&amp;" "&amp;entsUC!$B$69&amp;" "&amp;entsUC!$B$91&amp;" "&amp;RIGHT((I333+1000),3)&amp;" "&amp;entsUC!$B$69&amp;" "&amp;" AD "&amp;J333&amp;" "&amp;K333&amp;" "&amp;RIGHT((L333+100),2)&amp;" "&amp;M333</f>
        <v>UCN 12012 M02 Violet ❀ day 332 ❀  AD 2012 Nov 27 Tue</v>
      </c>
    </row>
    <row r="334" spans="1:15" ht="10.5">
      <c r="A334" s="11">
        <f t="shared" si="35"/>
        <v>333</v>
      </c>
      <c r="B334" s="11">
        <f t="shared" si="30"/>
        <v>333</v>
      </c>
      <c r="D334" s="12">
        <f>entsUC!$B$24</f>
        <v>12012</v>
      </c>
      <c r="E334" s="12" t="str">
        <f>entsUC!$B$67</f>
        <v>M</v>
      </c>
      <c r="F334" s="13">
        <f t="shared" si="31"/>
        <v>12</v>
      </c>
      <c r="G334" s="14">
        <f t="shared" si="32"/>
        <v>3</v>
      </c>
      <c r="H334" s="16" t="str">
        <f>entsUC!$B$74</f>
        <v>Blue</v>
      </c>
      <c r="I334" s="11">
        <f t="shared" si="33"/>
        <v>333</v>
      </c>
      <c r="J334" s="12" t="str">
        <f t="shared" si="34"/>
        <v>2012</v>
      </c>
      <c r="K334" s="12" t="str">
        <f>tableG!A334</f>
        <v>Nov</v>
      </c>
      <c r="L334" s="14">
        <f>tableG!B334</f>
        <v>28</v>
      </c>
      <c r="M334" s="12" t="str">
        <f>entsG!$B$26</f>
        <v>Wed</v>
      </c>
      <c r="O334" s="46" t="str">
        <f>"UCN "&amp;D334&amp;" "&amp;E334&amp;RIGHT((G334+100),2)&amp;" "&amp;entsUC!$B$90&amp;H334&amp;" "&amp;entsUC!$B$69&amp;" "&amp;entsUC!$B$91&amp;" "&amp;RIGHT((I334+1000),3)&amp;" "&amp;entsUC!$B$69&amp;" "&amp;" AD "&amp;J334&amp;" "&amp;K334&amp;" "&amp;RIGHT((L334+100),2)&amp;" "&amp;M334</f>
        <v>UCN 12012 M03 Blue ❀ day 333 ❀  AD 2012 Nov 28 Wed</v>
      </c>
    </row>
    <row r="335" spans="1:15" ht="10.5">
      <c r="A335" s="11">
        <f t="shared" si="35"/>
        <v>334</v>
      </c>
      <c r="B335" s="11">
        <f t="shared" si="30"/>
        <v>334</v>
      </c>
      <c r="D335" s="12">
        <f>entsUC!$B$24</f>
        <v>12012</v>
      </c>
      <c r="E335" s="12" t="str">
        <f>entsUC!$B$67</f>
        <v>M</v>
      </c>
      <c r="F335" s="13">
        <f t="shared" si="31"/>
        <v>12</v>
      </c>
      <c r="G335" s="14">
        <f t="shared" si="32"/>
        <v>4</v>
      </c>
      <c r="H335" s="17" t="str">
        <f>entsUC!$B$75</f>
        <v>Green</v>
      </c>
      <c r="I335" s="11">
        <f t="shared" si="33"/>
        <v>334</v>
      </c>
      <c r="J335" s="12" t="str">
        <f t="shared" si="34"/>
        <v>2012</v>
      </c>
      <c r="K335" s="12" t="str">
        <f>tableG!A335</f>
        <v>Nov</v>
      </c>
      <c r="L335" s="14">
        <f>tableG!B335</f>
        <v>29</v>
      </c>
      <c r="M335" s="12" t="str">
        <f>entsG!$B$27</f>
        <v>Thu</v>
      </c>
      <c r="O335" s="46" t="str">
        <f>"UCN "&amp;D335&amp;" "&amp;E335&amp;RIGHT((G335+100),2)&amp;" "&amp;entsUC!$B$90&amp;H335&amp;" "&amp;entsUC!$B$69&amp;" "&amp;entsUC!$B$91&amp;" "&amp;RIGHT((I335+1000),3)&amp;" "&amp;entsUC!$B$69&amp;" "&amp;" AD "&amp;J335&amp;" "&amp;K335&amp;" "&amp;RIGHT((L335+100),2)&amp;" "&amp;M335</f>
        <v>UCN 12012 M04 Green ❀ day 334 ❀  AD 2012 Nov 29 Thu</v>
      </c>
    </row>
    <row r="336" spans="1:15" ht="10.5">
      <c r="A336" s="11">
        <f t="shared" si="35"/>
        <v>335</v>
      </c>
      <c r="B336" s="11">
        <f t="shared" si="30"/>
        <v>335</v>
      </c>
      <c r="D336" s="12">
        <f>entsUC!$B$24</f>
        <v>12012</v>
      </c>
      <c r="E336" s="12" t="str">
        <f>entsUC!$B$67</f>
        <v>M</v>
      </c>
      <c r="F336" s="13">
        <f t="shared" si="31"/>
        <v>12</v>
      </c>
      <c r="G336" s="14">
        <f t="shared" si="32"/>
        <v>5</v>
      </c>
      <c r="H336" s="18" t="str">
        <f>entsUC!$B$76</f>
        <v>Yellow</v>
      </c>
      <c r="I336" s="11">
        <f t="shared" si="33"/>
        <v>335</v>
      </c>
      <c r="J336" s="12" t="str">
        <f t="shared" si="34"/>
        <v>2012</v>
      </c>
      <c r="K336" s="12" t="str">
        <f>tableG!A336</f>
        <v>Nov</v>
      </c>
      <c r="L336" s="14">
        <f>tableG!B336</f>
        <v>30</v>
      </c>
      <c r="M336" s="12" t="str">
        <f>entsG!$B$28</f>
        <v>Fri</v>
      </c>
      <c r="O336" s="46" t="str">
        <f>"UCN "&amp;D336&amp;" "&amp;E336&amp;RIGHT((G336+100),2)&amp;" "&amp;entsUC!$B$90&amp;H336&amp;" "&amp;entsUC!$B$69&amp;" "&amp;entsUC!$B$91&amp;" "&amp;RIGHT((I336+1000),3)&amp;" "&amp;entsUC!$B$69&amp;" "&amp;" AD "&amp;J336&amp;" "&amp;K336&amp;" "&amp;RIGHT((L336+100),2)&amp;" "&amp;M336</f>
        <v>UCN 12012 M05 Yellow ❀ day 335 ❀  AD 2012 Nov 30 Fri</v>
      </c>
    </row>
    <row r="337" spans="1:15" ht="10.5">
      <c r="A337" s="11">
        <f t="shared" si="35"/>
        <v>336</v>
      </c>
      <c r="B337" s="11">
        <f t="shared" si="30"/>
        <v>336</v>
      </c>
      <c r="D337" s="12">
        <f>entsUC!$B$24</f>
        <v>12012</v>
      </c>
      <c r="E337" s="12" t="str">
        <f>entsUC!$B$67</f>
        <v>M</v>
      </c>
      <c r="F337" s="13">
        <f t="shared" si="31"/>
        <v>12</v>
      </c>
      <c r="G337" s="14">
        <f t="shared" si="32"/>
        <v>6</v>
      </c>
      <c r="H337" s="19" t="str">
        <f>entsUC!$B$77</f>
        <v>Orange</v>
      </c>
      <c r="I337" s="11">
        <f t="shared" si="33"/>
        <v>336</v>
      </c>
      <c r="J337" s="12" t="str">
        <f t="shared" si="34"/>
        <v>2012</v>
      </c>
      <c r="K337" s="12" t="str">
        <f>tableG!A337</f>
        <v>Dec</v>
      </c>
      <c r="L337" s="14">
        <f>tableG!B337</f>
        <v>1</v>
      </c>
      <c r="M337" s="12" t="str">
        <f>entsG!$B$29</f>
        <v>Sat</v>
      </c>
      <c r="O337" s="46" t="str">
        <f>"UCN "&amp;D337&amp;" "&amp;E337&amp;RIGHT((G337+100),2)&amp;" "&amp;entsUC!$B$90&amp;H337&amp;" "&amp;entsUC!$B$69&amp;" "&amp;entsUC!$B$91&amp;" "&amp;RIGHT((I337+1000),3)&amp;" "&amp;entsUC!$B$69&amp;" "&amp;" AD "&amp;J337&amp;" "&amp;K337&amp;" "&amp;RIGHT((L337+100),2)&amp;" "&amp;M337</f>
        <v>UCN 12012 M06 Orange ❀ day 336 ❀  AD 2012 Dec 01 Sat</v>
      </c>
    </row>
    <row r="338" spans="1:15" ht="10.5">
      <c r="A338" s="11">
        <f t="shared" si="35"/>
        <v>337</v>
      </c>
      <c r="B338" s="11">
        <f t="shared" si="30"/>
        <v>337</v>
      </c>
      <c r="D338" s="12">
        <f>entsUC!$B$24</f>
        <v>12012</v>
      </c>
      <c r="E338" s="12" t="str">
        <f>entsUC!$B$67</f>
        <v>M</v>
      </c>
      <c r="F338" s="13">
        <f t="shared" si="31"/>
        <v>12</v>
      </c>
      <c r="G338" s="14">
        <f t="shared" si="32"/>
        <v>7</v>
      </c>
      <c r="H338" s="20" t="str">
        <f>entsUC!$B$78</f>
        <v>Red</v>
      </c>
      <c r="I338" s="11">
        <f t="shared" si="33"/>
        <v>337</v>
      </c>
      <c r="J338" s="12" t="str">
        <f t="shared" si="34"/>
        <v>2012</v>
      </c>
      <c r="K338" s="12" t="str">
        <f>tableG!A338</f>
        <v>Dec</v>
      </c>
      <c r="L338" s="14">
        <f>tableG!B338</f>
        <v>2</v>
      </c>
      <c r="M338" s="12" t="str">
        <f>entsG!$B$23</f>
        <v>Sun</v>
      </c>
      <c r="O338" s="46" t="str">
        <f>"UCN "&amp;D338&amp;" "&amp;E338&amp;RIGHT((G338+100),2)&amp;" "&amp;entsUC!$B$90&amp;H338&amp;" "&amp;entsUC!$B$69&amp;" "&amp;entsUC!$B$91&amp;" "&amp;RIGHT((I338+1000),3)&amp;" "&amp;entsUC!$B$69&amp;" "&amp;" AD "&amp;J338&amp;" "&amp;K338&amp;" "&amp;RIGHT((L338+100),2)&amp;" "&amp;M338</f>
        <v>UCN 12012 M07 Red ❀ day 337 ❀  AD 2012 Dec 02 Sun</v>
      </c>
    </row>
    <row r="339" spans="1:15" ht="10.5">
      <c r="A339" s="11">
        <f t="shared" si="35"/>
        <v>338</v>
      </c>
      <c r="B339" s="11">
        <f t="shared" si="30"/>
        <v>338</v>
      </c>
      <c r="D339" s="12">
        <f>entsUC!$B$24</f>
        <v>12012</v>
      </c>
      <c r="E339" s="12" t="str">
        <f>entsUC!$B$67</f>
        <v>M</v>
      </c>
      <c r="F339" s="13">
        <f t="shared" si="31"/>
        <v>12</v>
      </c>
      <c r="G339" s="14">
        <f t="shared" si="32"/>
        <v>8</v>
      </c>
      <c r="H339" s="12" t="str">
        <f>entsUC!$B$72</f>
        <v>White</v>
      </c>
      <c r="I339" s="11">
        <f t="shared" si="33"/>
        <v>338</v>
      </c>
      <c r="J339" s="12" t="str">
        <f t="shared" si="34"/>
        <v>2012</v>
      </c>
      <c r="K339" s="12" t="str">
        <f>tableG!A339</f>
        <v>Dec</v>
      </c>
      <c r="L339" s="14">
        <f>tableG!B339</f>
        <v>3</v>
      </c>
      <c r="M339" s="12" t="str">
        <f>entsG!$B$24</f>
        <v>Mon</v>
      </c>
      <c r="O339" s="46" t="str">
        <f>"UCN "&amp;D339&amp;" "&amp;E339&amp;RIGHT((G339+100),2)&amp;" "&amp;entsUC!$B$90&amp;H339&amp;" "&amp;entsUC!$B$69&amp;" "&amp;entsUC!$B$91&amp;" "&amp;RIGHT((I339+1000),3)&amp;" "&amp;entsUC!$B$69&amp;" "&amp;" AD "&amp;J339&amp;" "&amp;K339&amp;" "&amp;RIGHT((L339+100),2)&amp;" "&amp;M339</f>
        <v>UCN 12012 M08 White ❀ day 338 ❀  AD 2012 Dec 03 Mon</v>
      </c>
    </row>
    <row r="340" spans="1:15" ht="10.5">
      <c r="A340" s="11">
        <f t="shared" si="35"/>
        <v>339</v>
      </c>
      <c r="B340" s="11">
        <f t="shared" si="30"/>
        <v>339</v>
      </c>
      <c r="D340" s="12">
        <f>entsUC!$B$24</f>
        <v>12012</v>
      </c>
      <c r="E340" s="12" t="str">
        <f>entsUC!$B$67</f>
        <v>M</v>
      </c>
      <c r="F340" s="13">
        <f t="shared" si="31"/>
        <v>12</v>
      </c>
      <c r="G340" s="14">
        <f t="shared" si="32"/>
        <v>9</v>
      </c>
      <c r="H340" s="15" t="str">
        <f>entsUC!$B$73</f>
        <v>Violet</v>
      </c>
      <c r="I340" s="11">
        <f t="shared" si="33"/>
        <v>339</v>
      </c>
      <c r="J340" s="12" t="str">
        <f t="shared" si="34"/>
        <v>2012</v>
      </c>
      <c r="K340" s="12" t="str">
        <f>tableG!A340</f>
        <v>Dec</v>
      </c>
      <c r="L340" s="14">
        <f>tableG!B340</f>
        <v>4</v>
      </c>
      <c r="M340" s="12" t="str">
        <f>entsG!$B$25</f>
        <v>Tue</v>
      </c>
      <c r="O340" s="46" t="str">
        <f>"UCN "&amp;D340&amp;" "&amp;E340&amp;RIGHT((G340+100),2)&amp;" "&amp;entsUC!$B$90&amp;H340&amp;" "&amp;entsUC!$B$69&amp;" "&amp;entsUC!$B$91&amp;" "&amp;RIGHT((I340+1000),3)&amp;" "&amp;entsUC!$B$69&amp;" "&amp;" AD "&amp;J340&amp;" "&amp;K340&amp;" "&amp;RIGHT((L340+100),2)&amp;" "&amp;M340</f>
        <v>UCN 12012 M09 Violet ❀ day 339 ❀  AD 2012 Dec 04 Tue</v>
      </c>
    </row>
    <row r="341" spans="1:15" ht="10.5">
      <c r="A341" s="11">
        <f t="shared" si="35"/>
        <v>340</v>
      </c>
      <c r="B341" s="11">
        <f t="shared" si="30"/>
        <v>340</v>
      </c>
      <c r="D341" s="12">
        <f>entsUC!$B$24</f>
        <v>12012</v>
      </c>
      <c r="E341" s="12" t="str">
        <f>entsUC!$B$67</f>
        <v>M</v>
      </c>
      <c r="F341" s="13">
        <f t="shared" si="31"/>
        <v>12</v>
      </c>
      <c r="G341" s="14">
        <f t="shared" si="32"/>
        <v>10</v>
      </c>
      <c r="H341" s="16" t="str">
        <f>entsUC!$B$74</f>
        <v>Blue</v>
      </c>
      <c r="I341" s="11">
        <f t="shared" si="33"/>
        <v>340</v>
      </c>
      <c r="J341" s="12" t="str">
        <f t="shared" si="34"/>
        <v>2012</v>
      </c>
      <c r="K341" s="12" t="str">
        <f>tableG!A341</f>
        <v>Dec</v>
      </c>
      <c r="L341" s="14">
        <f>tableG!B341</f>
        <v>5</v>
      </c>
      <c r="M341" s="12" t="str">
        <f>entsG!$B$26</f>
        <v>Wed</v>
      </c>
      <c r="O341" s="46" t="str">
        <f>"UCN "&amp;D341&amp;" "&amp;E341&amp;RIGHT((G341+100),2)&amp;" "&amp;entsUC!$B$90&amp;H341&amp;" "&amp;entsUC!$B$69&amp;" "&amp;entsUC!$B$91&amp;" "&amp;RIGHT((I341+1000),3)&amp;" "&amp;entsUC!$B$69&amp;" "&amp;" AD "&amp;J341&amp;" "&amp;K341&amp;" "&amp;RIGHT((L341+100),2)&amp;" "&amp;M341</f>
        <v>UCN 12012 M10 Blue ❀ day 340 ❀  AD 2012 Dec 05 Wed</v>
      </c>
    </row>
    <row r="342" spans="1:15" ht="10.5">
      <c r="A342" s="11">
        <f t="shared" si="35"/>
        <v>341</v>
      </c>
      <c r="B342" s="11">
        <f t="shared" si="30"/>
        <v>341</v>
      </c>
      <c r="D342" s="12">
        <f>entsUC!$B$24</f>
        <v>12012</v>
      </c>
      <c r="E342" s="12" t="str">
        <f>entsUC!$B$67</f>
        <v>M</v>
      </c>
      <c r="F342" s="13">
        <f t="shared" si="31"/>
        <v>12</v>
      </c>
      <c r="G342" s="14">
        <f t="shared" si="32"/>
        <v>11</v>
      </c>
      <c r="H342" s="17" t="str">
        <f>entsUC!$B$75</f>
        <v>Green</v>
      </c>
      <c r="I342" s="11">
        <f t="shared" si="33"/>
        <v>341</v>
      </c>
      <c r="J342" s="12" t="str">
        <f t="shared" si="34"/>
        <v>2012</v>
      </c>
      <c r="K342" s="12" t="str">
        <f>tableG!A342</f>
        <v>Dec</v>
      </c>
      <c r="L342" s="14">
        <f>tableG!B342</f>
        <v>6</v>
      </c>
      <c r="M342" s="12" t="str">
        <f>entsG!$B$27</f>
        <v>Thu</v>
      </c>
      <c r="O342" s="46" t="str">
        <f>"UCN "&amp;D342&amp;" "&amp;E342&amp;RIGHT((G342+100),2)&amp;" "&amp;entsUC!$B$90&amp;H342&amp;" "&amp;entsUC!$B$69&amp;" "&amp;entsUC!$B$91&amp;" "&amp;RIGHT((I342+1000),3)&amp;" "&amp;entsUC!$B$69&amp;" "&amp;" AD "&amp;J342&amp;" "&amp;K342&amp;" "&amp;RIGHT((L342+100),2)&amp;" "&amp;M342</f>
        <v>UCN 12012 M11 Green ❀ day 341 ❀  AD 2012 Dec 06 Thu</v>
      </c>
    </row>
    <row r="343" spans="1:15" ht="10.5">
      <c r="A343" s="11">
        <f t="shared" si="35"/>
        <v>342</v>
      </c>
      <c r="B343" s="11">
        <f t="shared" si="30"/>
        <v>342</v>
      </c>
      <c r="D343" s="12">
        <f>entsUC!$B$24</f>
        <v>12012</v>
      </c>
      <c r="E343" s="12" t="str">
        <f>entsUC!$B$67</f>
        <v>M</v>
      </c>
      <c r="F343" s="13">
        <f t="shared" si="31"/>
        <v>12</v>
      </c>
      <c r="G343" s="14">
        <f t="shared" si="32"/>
        <v>12</v>
      </c>
      <c r="H343" s="18" t="str">
        <f>entsUC!$B$76</f>
        <v>Yellow</v>
      </c>
      <c r="I343" s="11">
        <f t="shared" si="33"/>
        <v>342</v>
      </c>
      <c r="J343" s="12" t="str">
        <f t="shared" si="34"/>
        <v>2012</v>
      </c>
      <c r="K343" s="12" t="str">
        <f>tableG!A343</f>
        <v>Dec</v>
      </c>
      <c r="L343" s="14">
        <f>tableG!B343</f>
        <v>7</v>
      </c>
      <c r="M343" s="12" t="str">
        <f>entsG!$B$28</f>
        <v>Fri</v>
      </c>
      <c r="O343" s="46" t="str">
        <f>"UCN "&amp;D343&amp;" "&amp;E343&amp;RIGHT((G343+100),2)&amp;" "&amp;entsUC!$B$90&amp;H343&amp;" "&amp;entsUC!$B$69&amp;" "&amp;entsUC!$B$91&amp;" "&amp;RIGHT((I343+1000),3)&amp;" "&amp;entsUC!$B$69&amp;" "&amp;" AD "&amp;J343&amp;" "&amp;K343&amp;" "&amp;RIGHT((L343+100),2)&amp;" "&amp;M343</f>
        <v>UCN 12012 M12 Yellow ❀ day 342 ❀  AD 2012 Dec 07 Fri</v>
      </c>
    </row>
    <row r="344" spans="1:15" ht="10.5">
      <c r="A344" s="11">
        <f t="shared" si="35"/>
        <v>343</v>
      </c>
      <c r="B344" s="11">
        <f t="shared" si="30"/>
        <v>343</v>
      </c>
      <c r="D344" s="12">
        <f>entsUC!$B$24</f>
        <v>12012</v>
      </c>
      <c r="E344" s="12" t="str">
        <f>entsUC!$B$67</f>
        <v>M</v>
      </c>
      <c r="F344" s="13">
        <f t="shared" si="31"/>
        <v>12</v>
      </c>
      <c r="G344" s="14">
        <f t="shared" si="32"/>
        <v>13</v>
      </c>
      <c r="H344" s="19" t="str">
        <f>entsUC!$B$77</f>
        <v>Orange</v>
      </c>
      <c r="I344" s="11">
        <f t="shared" si="33"/>
        <v>343</v>
      </c>
      <c r="J344" s="12" t="str">
        <f t="shared" si="34"/>
        <v>2012</v>
      </c>
      <c r="K344" s="12" t="str">
        <f>tableG!A344</f>
        <v>Dec</v>
      </c>
      <c r="L344" s="14">
        <f>tableG!B344</f>
        <v>8</v>
      </c>
      <c r="M344" s="12" t="str">
        <f>entsG!$B$29</f>
        <v>Sat</v>
      </c>
      <c r="O344" s="46" t="str">
        <f>"UCN "&amp;D344&amp;" "&amp;E344&amp;RIGHT((G344+100),2)&amp;" "&amp;entsUC!$B$90&amp;H344&amp;" "&amp;entsUC!$B$69&amp;" "&amp;entsUC!$B$91&amp;" "&amp;RIGHT((I344+1000),3)&amp;" "&amp;entsUC!$B$69&amp;" "&amp;" AD "&amp;J344&amp;" "&amp;K344&amp;" "&amp;RIGHT((L344+100),2)&amp;" "&amp;M344</f>
        <v>UCN 12012 M13 Orange ❀ day 343 ❀  AD 2012 Dec 08 Sat</v>
      </c>
    </row>
    <row r="345" spans="1:15" ht="10.5">
      <c r="A345" s="11">
        <f t="shared" si="35"/>
        <v>344</v>
      </c>
      <c r="B345" s="11">
        <f t="shared" si="30"/>
        <v>344</v>
      </c>
      <c r="D345" s="12">
        <f>entsUC!$B$24</f>
        <v>12012</v>
      </c>
      <c r="E345" s="12" t="str">
        <f>entsUC!$B$67</f>
        <v>M</v>
      </c>
      <c r="F345" s="13">
        <f t="shared" si="31"/>
        <v>12</v>
      </c>
      <c r="G345" s="14">
        <f t="shared" si="32"/>
        <v>14</v>
      </c>
      <c r="H345" s="20" t="str">
        <f>entsUC!$B$78</f>
        <v>Red</v>
      </c>
      <c r="I345" s="11">
        <f t="shared" si="33"/>
        <v>344</v>
      </c>
      <c r="J345" s="12" t="str">
        <f t="shared" si="34"/>
        <v>2012</v>
      </c>
      <c r="K345" s="12" t="str">
        <f>tableG!A345</f>
        <v>Dec</v>
      </c>
      <c r="L345" s="14">
        <f>tableG!B345</f>
        <v>9</v>
      </c>
      <c r="M345" s="12" t="str">
        <f>entsG!$B$23</f>
        <v>Sun</v>
      </c>
      <c r="O345" s="46" t="str">
        <f>"UCN "&amp;D345&amp;" "&amp;E345&amp;RIGHT((G345+100),2)&amp;" "&amp;entsUC!$B$90&amp;H345&amp;" "&amp;entsUC!$B$69&amp;" "&amp;entsUC!$B$91&amp;" "&amp;RIGHT((I345+1000),3)&amp;" "&amp;entsUC!$B$69&amp;" "&amp;" AD "&amp;J345&amp;" "&amp;K345&amp;" "&amp;RIGHT((L345+100),2)&amp;" "&amp;M345</f>
        <v>UCN 12012 M14 Red ❀ day 344 ❀  AD 2012 Dec 09 Sun</v>
      </c>
    </row>
    <row r="346" spans="1:15" ht="10.5">
      <c r="A346" s="11">
        <f t="shared" si="35"/>
        <v>345</v>
      </c>
      <c r="B346" s="11">
        <f t="shared" si="30"/>
        <v>345</v>
      </c>
      <c r="D346" s="12">
        <f>entsUC!$B$24</f>
        <v>12012</v>
      </c>
      <c r="E346" s="12" t="str">
        <f>entsUC!$B$67</f>
        <v>M</v>
      </c>
      <c r="F346" s="13">
        <f t="shared" si="31"/>
        <v>12</v>
      </c>
      <c r="G346" s="14">
        <f t="shared" si="32"/>
        <v>15</v>
      </c>
      <c r="H346" s="12" t="str">
        <f>entsUC!$B$72</f>
        <v>White</v>
      </c>
      <c r="I346" s="11">
        <f t="shared" si="33"/>
        <v>345</v>
      </c>
      <c r="J346" s="12" t="str">
        <f t="shared" si="34"/>
        <v>2012</v>
      </c>
      <c r="K346" s="12" t="str">
        <f>tableG!A346</f>
        <v>Dec</v>
      </c>
      <c r="L346" s="14">
        <f>tableG!B346</f>
        <v>10</v>
      </c>
      <c r="M346" s="12" t="str">
        <f>entsG!$B$24</f>
        <v>Mon</v>
      </c>
      <c r="O346" s="46" t="str">
        <f>"UCN "&amp;D346&amp;" "&amp;E346&amp;RIGHT((G346+100),2)&amp;" "&amp;entsUC!$B$90&amp;H346&amp;" "&amp;entsUC!$B$69&amp;" "&amp;entsUC!$B$91&amp;" "&amp;RIGHT((I346+1000),3)&amp;" "&amp;entsUC!$B$69&amp;" "&amp;" AD "&amp;J346&amp;" "&amp;K346&amp;" "&amp;RIGHT((L346+100),2)&amp;" "&amp;M346</f>
        <v>UCN 12012 M15 White ❀ day 345 ❀  AD 2012 Dec 10 Mon</v>
      </c>
    </row>
    <row r="347" spans="1:15" ht="10.5">
      <c r="A347" s="11">
        <f t="shared" si="35"/>
        <v>346</v>
      </c>
      <c r="B347" s="11">
        <f t="shared" si="30"/>
        <v>346</v>
      </c>
      <c r="D347" s="12">
        <f>entsUC!$B$24</f>
        <v>12012</v>
      </c>
      <c r="E347" s="12" t="str">
        <f>entsUC!$B$67</f>
        <v>M</v>
      </c>
      <c r="F347" s="13">
        <f t="shared" si="31"/>
        <v>12</v>
      </c>
      <c r="G347" s="14">
        <f t="shared" si="32"/>
        <v>16</v>
      </c>
      <c r="H347" s="15" t="str">
        <f>entsUC!$B$73</f>
        <v>Violet</v>
      </c>
      <c r="I347" s="11">
        <f t="shared" si="33"/>
        <v>346</v>
      </c>
      <c r="J347" s="12" t="str">
        <f t="shared" si="34"/>
        <v>2012</v>
      </c>
      <c r="K347" s="12" t="str">
        <f>tableG!A347</f>
        <v>Dec</v>
      </c>
      <c r="L347" s="14">
        <f>tableG!B347</f>
        <v>11</v>
      </c>
      <c r="M347" s="12" t="str">
        <f>entsG!$B$25</f>
        <v>Tue</v>
      </c>
      <c r="O347" s="46" t="str">
        <f>"UCN "&amp;D347&amp;" "&amp;E347&amp;RIGHT((G347+100),2)&amp;" "&amp;entsUC!$B$90&amp;H347&amp;" "&amp;entsUC!$B$69&amp;" "&amp;entsUC!$B$91&amp;" "&amp;RIGHT((I347+1000),3)&amp;" "&amp;entsUC!$B$69&amp;" "&amp;" AD "&amp;J347&amp;" "&amp;K347&amp;" "&amp;RIGHT((L347+100),2)&amp;" "&amp;M347</f>
        <v>UCN 12012 M16 Violet ❀ day 346 ❀  AD 2012 Dec 11 Tue</v>
      </c>
    </row>
    <row r="348" spans="1:15" ht="10.5">
      <c r="A348" s="11">
        <f t="shared" si="35"/>
        <v>347</v>
      </c>
      <c r="B348" s="11">
        <f t="shared" si="30"/>
        <v>347</v>
      </c>
      <c r="D348" s="12">
        <f>entsUC!$B$24</f>
        <v>12012</v>
      </c>
      <c r="E348" s="12" t="str">
        <f>entsUC!$B$67</f>
        <v>M</v>
      </c>
      <c r="F348" s="13">
        <f t="shared" si="31"/>
        <v>12</v>
      </c>
      <c r="G348" s="14">
        <f t="shared" si="32"/>
        <v>17</v>
      </c>
      <c r="H348" s="16" t="str">
        <f>entsUC!$B$74</f>
        <v>Blue</v>
      </c>
      <c r="I348" s="11">
        <f t="shared" si="33"/>
        <v>347</v>
      </c>
      <c r="J348" s="12" t="str">
        <f t="shared" si="34"/>
        <v>2012</v>
      </c>
      <c r="K348" s="12" t="str">
        <f>tableG!A348</f>
        <v>Dec</v>
      </c>
      <c r="L348" s="14">
        <f>tableG!B348</f>
        <v>12</v>
      </c>
      <c r="M348" s="12" t="str">
        <f>entsG!$B$26</f>
        <v>Wed</v>
      </c>
      <c r="O348" s="46" t="str">
        <f>"UCN "&amp;D348&amp;" "&amp;E348&amp;RIGHT((G348+100),2)&amp;" "&amp;entsUC!$B$90&amp;H348&amp;" "&amp;entsUC!$B$69&amp;" "&amp;entsUC!$B$91&amp;" "&amp;RIGHT((I348+1000),3)&amp;" "&amp;entsUC!$B$69&amp;" "&amp;" AD "&amp;J348&amp;" "&amp;K348&amp;" "&amp;RIGHT((L348+100),2)&amp;" "&amp;M348</f>
        <v>UCN 12012 M17 Blue ❀ day 347 ❀  AD 2012 Dec 12 Wed</v>
      </c>
    </row>
    <row r="349" spans="1:15" ht="10.5">
      <c r="A349" s="11">
        <f t="shared" si="35"/>
        <v>348</v>
      </c>
      <c r="B349" s="11">
        <f t="shared" si="30"/>
        <v>348</v>
      </c>
      <c r="D349" s="12">
        <f>entsUC!$B$24</f>
        <v>12012</v>
      </c>
      <c r="E349" s="12" t="str">
        <f>entsUC!$B$67</f>
        <v>M</v>
      </c>
      <c r="F349" s="13">
        <f t="shared" si="31"/>
        <v>12</v>
      </c>
      <c r="G349" s="14">
        <f t="shared" si="32"/>
        <v>18</v>
      </c>
      <c r="H349" s="17" t="str">
        <f>entsUC!$B$75</f>
        <v>Green</v>
      </c>
      <c r="I349" s="11">
        <f t="shared" si="33"/>
        <v>348</v>
      </c>
      <c r="J349" s="12" t="str">
        <f t="shared" si="34"/>
        <v>2012</v>
      </c>
      <c r="K349" s="12" t="str">
        <f>tableG!A349</f>
        <v>Dec</v>
      </c>
      <c r="L349" s="14">
        <f>tableG!B349</f>
        <v>13</v>
      </c>
      <c r="M349" s="12" t="str">
        <f>entsG!$B$27</f>
        <v>Thu</v>
      </c>
      <c r="O349" s="46" t="str">
        <f>"UCN "&amp;D349&amp;" "&amp;E349&amp;RIGHT((G349+100),2)&amp;" "&amp;entsUC!$B$90&amp;H349&amp;" "&amp;entsUC!$B$69&amp;" "&amp;entsUC!$B$91&amp;" "&amp;RIGHT((I349+1000),3)&amp;" "&amp;entsUC!$B$69&amp;" "&amp;" AD "&amp;J349&amp;" "&amp;K349&amp;" "&amp;RIGHT((L349+100),2)&amp;" "&amp;M349</f>
        <v>UCN 12012 M18 Green ❀ day 348 ❀  AD 2012 Dec 13 Thu</v>
      </c>
    </row>
    <row r="350" spans="1:15" ht="10.5">
      <c r="A350" s="11">
        <f t="shared" si="35"/>
        <v>349</v>
      </c>
      <c r="B350" s="11">
        <f t="shared" si="30"/>
        <v>349</v>
      </c>
      <c r="D350" s="12">
        <f>entsUC!$B$24</f>
        <v>12012</v>
      </c>
      <c r="E350" s="12" t="str">
        <f>entsUC!$B$67</f>
        <v>M</v>
      </c>
      <c r="F350" s="13">
        <f t="shared" si="31"/>
        <v>12</v>
      </c>
      <c r="G350" s="14">
        <f t="shared" si="32"/>
        <v>19</v>
      </c>
      <c r="H350" s="18" t="str">
        <f>entsUC!$B$76</f>
        <v>Yellow</v>
      </c>
      <c r="I350" s="11">
        <f t="shared" si="33"/>
        <v>349</v>
      </c>
      <c r="J350" s="12" t="str">
        <f t="shared" si="34"/>
        <v>2012</v>
      </c>
      <c r="K350" s="12" t="str">
        <f>tableG!A350</f>
        <v>Dec</v>
      </c>
      <c r="L350" s="14">
        <f>tableG!B350</f>
        <v>14</v>
      </c>
      <c r="M350" s="12" t="str">
        <f>entsG!$B$28</f>
        <v>Fri</v>
      </c>
      <c r="O350" s="46" t="str">
        <f>"UCN "&amp;D350&amp;" "&amp;E350&amp;RIGHT((G350+100),2)&amp;" "&amp;entsUC!$B$90&amp;H350&amp;" "&amp;entsUC!$B$69&amp;" "&amp;entsUC!$B$91&amp;" "&amp;RIGHT((I350+1000),3)&amp;" "&amp;entsUC!$B$69&amp;" "&amp;" AD "&amp;J350&amp;" "&amp;K350&amp;" "&amp;RIGHT((L350+100),2)&amp;" "&amp;M350</f>
        <v>UCN 12012 M19 Yellow ❀ day 349 ❀  AD 2012 Dec 14 Fri</v>
      </c>
    </row>
    <row r="351" spans="1:15" ht="10.5">
      <c r="A351" s="11">
        <f t="shared" si="35"/>
        <v>350</v>
      </c>
      <c r="B351" s="11">
        <f t="shared" si="30"/>
        <v>350</v>
      </c>
      <c r="D351" s="12">
        <f>entsUC!$B$24</f>
        <v>12012</v>
      </c>
      <c r="E351" s="12" t="str">
        <f>entsUC!$B$67</f>
        <v>M</v>
      </c>
      <c r="F351" s="13">
        <f t="shared" si="31"/>
        <v>12</v>
      </c>
      <c r="G351" s="14">
        <f t="shared" si="32"/>
        <v>20</v>
      </c>
      <c r="H351" s="19" t="str">
        <f>entsUC!$B$77</f>
        <v>Orange</v>
      </c>
      <c r="I351" s="11">
        <f t="shared" si="33"/>
        <v>350</v>
      </c>
      <c r="J351" s="12" t="str">
        <f t="shared" si="34"/>
        <v>2012</v>
      </c>
      <c r="K351" s="12" t="str">
        <f>tableG!A351</f>
        <v>Dec</v>
      </c>
      <c r="L351" s="14">
        <f>tableG!B351</f>
        <v>15</v>
      </c>
      <c r="M351" s="12" t="str">
        <f>entsG!$B$29</f>
        <v>Sat</v>
      </c>
      <c r="O351" s="46" t="str">
        <f>"UCN "&amp;D351&amp;" "&amp;E351&amp;RIGHT((G351+100),2)&amp;" "&amp;entsUC!$B$90&amp;H351&amp;" "&amp;entsUC!$B$69&amp;" "&amp;entsUC!$B$91&amp;" "&amp;RIGHT((I351+1000),3)&amp;" "&amp;entsUC!$B$69&amp;" "&amp;" AD "&amp;J351&amp;" "&amp;K351&amp;" "&amp;RIGHT((L351+100),2)&amp;" "&amp;M351</f>
        <v>UCN 12012 M20 Orange ❀ day 350 ❀  AD 2012 Dec 15 Sat</v>
      </c>
    </row>
    <row r="352" spans="1:15" ht="10.5">
      <c r="A352" s="11">
        <f t="shared" si="35"/>
        <v>351</v>
      </c>
      <c r="B352" s="11">
        <f t="shared" si="30"/>
        <v>351</v>
      </c>
      <c r="D352" s="12">
        <f>entsUC!$B$24</f>
        <v>12012</v>
      </c>
      <c r="E352" s="12" t="str">
        <f>entsUC!$B$67</f>
        <v>M</v>
      </c>
      <c r="F352" s="13">
        <f t="shared" si="31"/>
        <v>12</v>
      </c>
      <c r="G352" s="14">
        <f t="shared" si="32"/>
        <v>21</v>
      </c>
      <c r="H352" s="20" t="str">
        <f>entsUC!$B$78</f>
        <v>Red</v>
      </c>
      <c r="I352" s="11">
        <f t="shared" si="33"/>
        <v>351</v>
      </c>
      <c r="J352" s="12" t="str">
        <f t="shared" si="34"/>
        <v>2012</v>
      </c>
      <c r="K352" s="12" t="str">
        <f>tableG!A352</f>
        <v>Dec</v>
      </c>
      <c r="L352" s="14">
        <f>tableG!B352</f>
        <v>16</v>
      </c>
      <c r="M352" s="12" t="str">
        <f>entsG!$B$23</f>
        <v>Sun</v>
      </c>
      <c r="O352" s="46" t="str">
        <f>"UCN "&amp;D352&amp;" "&amp;E352&amp;RIGHT((G352+100),2)&amp;" "&amp;entsUC!$B$90&amp;H352&amp;" "&amp;entsUC!$B$69&amp;" "&amp;entsUC!$B$91&amp;" "&amp;RIGHT((I352+1000),3)&amp;" "&amp;entsUC!$B$69&amp;" "&amp;" AD "&amp;J352&amp;" "&amp;K352&amp;" "&amp;RIGHT((L352+100),2)&amp;" "&amp;M352</f>
        <v>UCN 12012 M21 Red ❀ day 351 ❀  AD 2012 Dec 16 Sun</v>
      </c>
    </row>
    <row r="353" spans="1:15" ht="10.5">
      <c r="A353" s="11">
        <f t="shared" si="35"/>
        <v>352</v>
      </c>
      <c r="B353" s="11">
        <f t="shared" si="30"/>
        <v>352</v>
      </c>
      <c r="D353" s="12">
        <f>entsUC!$B$24</f>
        <v>12012</v>
      </c>
      <c r="E353" s="12" t="str">
        <f>entsUC!$B$67</f>
        <v>M</v>
      </c>
      <c r="F353" s="13">
        <f t="shared" si="31"/>
        <v>12</v>
      </c>
      <c r="G353" s="14">
        <f t="shared" si="32"/>
        <v>22</v>
      </c>
      <c r="H353" s="12" t="str">
        <f>entsUC!$B$72</f>
        <v>White</v>
      </c>
      <c r="I353" s="11">
        <f t="shared" si="33"/>
        <v>352</v>
      </c>
      <c r="J353" s="12" t="str">
        <f t="shared" si="34"/>
        <v>2012</v>
      </c>
      <c r="K353" s="12" t="str">
        <f>tableG!A353</f>
        <v>Dec</v>
      </c>
      <c r="L353" s="14">
        <f>tableG!B353</f>
        <v>17</v>
      </c>
      <c r="M353" s="12" t="str">
        <f>entsG!$B$24</f>
        <v>Mon</v>
      </c>
      <c r="O353" s="46" t="str">
        <f>"UCN "&amp;D353&amp;" "&amp;E353&amp;RIGHT((G353+100),2)&amp;" "&amp;entsUC!$B$90&amp;H353&amp;" "&amp;entsUC!$B$69&amp;" "&amp;entsUC!$B$91&amp;" "&amp;RIGHT((I353+1000),3)&amp;" "&amp;entsUC!$B$69&amp;" "&amp;" AD "&amp;J353&amp;" "&amp;K353&amp;" "&amp;RIGHT((L353+100),2)&amp;" "&amp;M353</f>
        <v>UCN 12012 M22 White ❀ day 352 ❀  AD 2012 Dec 17 Mon</v>
      </c>
    </row>
    <row r="354" spans="1:15" ht="10.5">
      <c r="A354" s="11">
        <f t="shared" si="35"/>
        <v>353</v>
      </c>
      <c r="B354" s="11">
        <f t="shared" si="30"/>
        <v>353</v>
      </c>
      <c r="D354" s="12">
        <f>entsUC!$B$24</f>
        <v>12012</v>
      </c>
      <c r="E354" s="12" t="str">
        <f>entsUC!$B$67</f>
        <v>M</v>
      </c>
      <c r="F354" s="13">
        <f t="shared" si="31"/>
        <v>12</v>
      </c>
      <c r="G354" s="14">
        <f t="shared" si="32"/>
        <v>23</v>
      </c>
      <c r="H354" s="15" t="str">
        <f>entsUC!$B$73</f>
        <v>Violet</v>
      </c>
      <c r="I354" s="11">
        <f t="shared" si="33"/>
        <v>353</v>
      </c>
      <c r="J354" s="12" t="str">
        <f t="shared" si="34"/>
        <v>2012</v>
      </c>
      <c r="K354" s="12" t="str">
        <f>tableG!A354</f>
        <v>Dec</v>
      </c>
      <c r="L354" s="14">
        <f>tableG!B354</f>
        <v>18</v>
      </c>
      <c r="M354" s="12" t="str">
        <f>entsG!$B$25</f>
        <v>Tue</v>
      </c>
      <c r="O354" s="46" t="str">
        <f>"UCN "&amp;D354&amp;" "&amp;E354&amp;RIGHT((G354+100),2)&amp;" "&amp;entsUC!$B$90&amp;H354&amp;" "&amp;entsUC!$B$69&amp;" "&amp;entsUC!$B$91&amp;" "&amp;RIGHT((I354+1000),3)&amp;" "&amp;entsUC!$B$69&amp;" "&amp;" AD "&amp;J354&amp;" "&amp;K354&amp;" "&amp;RIGHT((L354+100),2)&amp;" "&amp;M354</f>
        <v>UCN 12012 M23 Violet ❀ day 353 ❀  AD 2012 Dec 18 Tue</v>
      </c>
    </row>
    <row r="355" spans="1:15" ht="10.5">
      <c r="A355" s="11">
        <f t="shared" si="35"/>
        <v>354</v>
      </c>
      <c r="B355" s="11">
        <f t="shared" si="30"/>
        <v>354</v>
      </c>
      <c r="D355" s="12">
        <f>entsUC!$B$24</f>
        <v>12012</v>
      </c>
      <c r="E355" s="12" t="str">
        <f>entsUC!$B$67</f>
        <v>M</v>
      </c>
      <c r="F355" s="13">
        <f t="shared" si="31"/>
        <v>12</v>
      </c>
      <c r="G355" s="14">
        <f t="shared" si="32"/>
        <v>24</v>
      </c>
      <c r="H355" s="16" t="str">
        <f>entsUC!$B$74</f>
        <v>Blue</v>
      </c>
      <c r="I355" s="11">
        <f t="shared" si="33"/>
        <v>354</v>
      </c>
      <c r="J355" s="12" t="str">
        <f t="shared" si="34"/>
        <v>2012</v>
      </c>
      <c r="K355" s="12" t="str">
        <f>tableG!A355</f>
        <v>Dec</v>
      </c>
      <c r="L355" s="14">
        <f>tableG!B355</f>
        <v>19</v>
      </c>
      <c r="M355" s="12" t="str">
        <f>entsG!$B$26</f>
        <v>Wed</v>
      </c>
      <c r="O355" s="46" t="str">
        <f>"UCN "&amp;D355&amp;" "&amp;E355&amp;RIGHT((G355+100),2)&amp;" "&amp;entsUC!$B$90&amp;H355&amp;" "&amp;entsUC!$B$69&amp;" "&amp;entsUC!$B$91&amp;" "&amp;RIGHT((I355+1000),3)&amp;" "&amp;entsUC!$B$69&amp;" "&amp;" AD "&amp;J355&amp;" "&amp;K355&amp;" "&amp;RIGHT((L355+100),2)&amp;" "&amp;M355</f>
        <v>UCN 12012 M24 Blue ❀ day 354 ❀  AD 2012 Dec 19 Wed</v>
      </c>
    </row>
    <row r="356" spans="1:15" ht="10.5">
      <c r="A356" s="11">
        <f t="shared" si="35"/>
        <v>355</v>
      </c>
      <c r="B356" s="11">
        <f t="shared" si="30"/>
        <v>355</v>
      </c>
      <c r="D356" s="12">
        <f>entsUC!$B$24</f>
        <v>12012</v>
      </c>
      <c r="E356" s="12" t="str">
        <f>entsUC!$B$67</f>
        <v>M</v>
      </c>
      <c r="F356" s="13">
        <f t="shared" si="31"/>
        <v>12</v>
      </c>
      <c r="G356" s="14">
        <f t="shared" si="32"/>
        <v>25</v>
      </c>
      <c r="H356" s="17" t="str">
        <f>entsUC!$B$75</f>
        <v>Green</v>
      </c>
      <c r="I356" s="11">
        <f t="shared" si="33"/>
        <v>355</v>
      </c>
      <c r="J356" s="12" t="str">
        <f t="shared" si="34"/>
        <v>2012</v>
      </c>
      <c r="K356" s="12" t="str">
        <f>tableG!A356</f>
        <v>Dec</v>
      </c>
      <c r="L356" s="14">
        <f>tableG!B356</f>
        <v>20</v>
      </c>
      <c r="M356" s="12" t="str">
        <f>entsG!$B$27</f>
        <v>Thu</v>
      </c>
      <c r="O356" s="46" t="str">
        <f>"UCN "&amp;D356&amp;" "&amp;E356&amp;RIGHT((G356+100),2)&amp;" "&amp;entsUC!$B$90&amp;H356&amp;" "&amp;entsUC!$B$69&amp;" "&amp;entsUC!$B$91&amp;" "&amp;RIGHT((I356+1000),3)&amp;" "&amp;entsUC!$B$69&amp;" "&amp;" AD "&amp;J356&amp;" "&amp;K356&amp;" "&amp;RIGHT((L356+100),2)&amp;" "&amp;M356</f>
        <v>UCN 12012 M25 Green ❀ day 355 ❀  AD 2012 Dec 20 Thu</v>
      </c>
    </row>
    <row r="357" spans="1:15" ht="10.5">
      <c r="A357" s="11">
        <f t="shared" si="35"/>
        <v>356</v>
      </c>
      <c r="B357" s="11">
        <f t="shared" si="30"/>
        <v>356</v>
      </c>
      <c r="D357" s="12">
        <f>entsUC!$B$24</f>
        <v>12012</v>
      </c>
      <c r="E357" s="12" t="str">
        <f>entsUC!$B$67</f>
        <v>M</v>
      </c>
      <c r="F357" s="13">
        <f t="shared" si="31"/>
        <v>12</v>
      </c>
      <c r="G357" s="14">
        <f t="shared" si="32"/>
        <v>26</v>
      </c>
      <c r="H357" s="18" t="str">
        <f>entsUC!$B$76</f>
        <v>Yellow</v>
      </c>
      <c r="I357" s="11">
        <f t="shared" si="33"/>
        <v>356</v>
      </c>
      <c r="J357" s="12" t="str">
        <f t="shared" si="34"/>
        <v>2012</v>
      </c>
      <c r="K357" s="12" t="str">
        <f>tableG!A357</f>
        <v>Dec</v>
      </c>
      <c r="L357" s="14">
        <f>tableG!B357</f>
        <v>21</v>
      </c>
      <c r="M357" s="12" t="str">
        <f>entsG!$B$28</f>
        <v>Fri</v>
      </c>
      <c r="O357" s="46" t="str">
        <f>"UCN "&amp;D357&amp;" "&amp;E357&amp;RIGHT((G357+100),2)&amp;" "&amp;entsUC!$B$90&amp;H357&amp;" "&amp;entsUC!$B$69&amp;" "&amp;entsUC!$B$91&amp;" "&amp;RIGHT((I357+1000),3)&amp;" "&amp;entsUC!$B$69&amp;" "&amp;" AD "&amp;J357&amp;" "&amp;K357&amp;" "&amp;RIGHT((L357+100),2)&amp;" "&amp;M357</f>
        <v>UCN 12012 M26 Yellow ❀ day 356 ❀  AD 2012 Dec 21 Fri</v>
      </c>
    </row>
    <row r="358" spans="1:15" ht="10.5">
      <c r="A358" s="11">
        <f t="shared" si="35"/>
        <v>357</v>
      </c>
      <c r="B358" s="11">
        <f t="shared" si="30"/>
        <v>357</v>
      </c>
      <c r="D358" s="12">
        <f>entsUC!$B$24</f>
        <v>12012</v>
      </c>
      <c r="E358" s="12" t="str">
        <f>entsUC!$B$67</f>
        <v>M</v>
      </c>
      <c r="F358" s="13">
        <f t="shared" si="31"/>
        <v>12</v>
      </c>
      <c r="G358" s="14">
        <f t="shared" si="32"/>
        <v>27</v>
      </c>
      <c r="H358" s="19" t="str">
        <f>entsUC!$B$77</f>
        <v>Orange</v>
      </c>
      <c r="I358" s="11">
        <f t="shared" si="33"/>
        <v>357</v>
      </c>
      <c r="J358" s="12" t="str">
        <f t="shared" si="34"/>
        <v>2012</v>
      </c>
      <c r="K358" s="12" t="str">
        <f>tableG!A358</f>
        <v>Dec</v>
      </c>
      <c r="L358" s="14">
        <f>tableG!B358</f>
        <v>22</v>
      </c>
      <c r="M358" s="12" t="str">
        <f>entsG!$B$29</f>
        <v>Sat</v>
      </c>
      <c r="O358" s="46" t="str">
        <f>"UCN "&amp;D358&amp;" "&amp;E358&amp;RIGHT((G358+100),2)&amp;" "&amp;entsUC!$B$90&amp;H358&amp;" "&amp;entsUC!$B$69&amp;" "&amp;entsUC!$B$91&amp;" "&amp;RIGHT((I358+1000),3)&amp;" "&amp;entsUC!$B$69&amp;" "&amp;" AD "&amp;J358&amp;" "&amp;K358&amp;" "&amp;RIGHT((L358+100),2)&amp;" "&amp;M358</f>
        <v>UCN 12012 M27 Orange ❀ day 357 ❀  AD 2012 Dec 22 Sat</v>
      </c>
    </row>
    <row r="359" spans="1:15" ht="10.5">
      <c r="A359" s="11">
        <f t="shared" si="35"/>
        <v>358</v>
      </c>
      <c r="B359" s="11">
        <f t="shared" si="30"/>
        <v>358</v>
      </c>
      <c r="D359" s="12">
        <f>entsUC!$B$24</f>
        <v>12012</v>
      </c>
      <c r="E359" s="12" t="str">
        <f>entsUC!$B$67</f>
        <v>M</v>
      </c>
      <c r="F359" s="13">
        <f t="shared" si="31"/>
        <v>12</v>
      </c>
      <c r="G359" s="14">
        <f t="shared" si="32"/>
        <v>28</v>
      </c>
      <c r="H359" s="20" t="str">
        <f>entsUC!$B$78</f>
        <v>Red</v>
      </c>
      <c r="I359" s="11">
        <f t="shared" si="33"/>
        <v>358</v>
      </c>
      <c r="J359" s="12" t="str">
        <f t="shared" si="34"/>
        <v>2012</v>
      </c>
      <c r="K359" s="12" t="str">
        <f>tableG!A359</f>
        <v>Dec</v>
      </c>
      <c r="L359" s="14">
        <f>tableG!B359</f>
        <v>23</v>
      </c>
      <c r="M359" s="12" t="str">
        <f>entsG!$B$23</f>
        <v>Sun</v>
      </c>
      <c r="O359" s="46" t="str">
        <f>"UCN "&amp;D359&amp;" "&amp;E359&amp;RIGHT((G359+100),2)&amp;" "&amp;entsUC!$B$90&amp;H359&amp;" "&amp;entsUC!$B$69&amp;" "&amp;entsUC!$B$91&amp;" "&amp;RIGHT((I359+1000),3)&amp;" "&amp;entsUC!$B$69&amp;" "&amp;" AD "&amp;J359&amp;" "&amp;K359&amp;" "&amp;RIGHT((L359+100),2)&amp;" "&amp;M359</f>
        <v>UCN 12012 M28 Red ❀ day 358 ❀  AD 2012 Dec 23 Sun</v>
      </c>
    </row>
    <row r="360" spans="1:15" ht="10.5">
      <c r="A360" s="11">
        <f t="shared" si="35"/>
        <v>359</v>
      </c>
      <c r="B360" s="11">
        <f t="shared" si="30"/>
        <v>359</v>
      </c>
      <c r="D360" s="12">
        <f>entsUC!$B$24</f>
        <v>12012</v>
      </c>
      <c r="E360" s="12" t="str">
        <f>entsUC!$B$67</f>
        <v>M</v>
      </c>
      <c r="F360" s="13">
        <f t="shared" si="31"/>
        <v>12</v>
      </c>
      <c r="G360" s="14">
        <f t="shared" si="32"/>
        <v>29</v>
      </c>
      <c r="H360" s="3" t="str">
        <f>entsUC!$B$79</f>
        <v>Eve</v>
      </c>
      <c r="I360" s="11">
        <f t="shared" si="33"/>
        <v>359</v>
      </c>
      <c r="J360" s="12" t="str">
        <f t="shared" si="34"/>
        <v>2012</v>
      </c>
      <c r="K360" s="12" t="str">
        <f>tableG!A360</f>
        <v>Dec</v>
      </c>
      <c r="L360" s="14">
        <f>tableG!B360</f>
        <v>24</v>
      </c>
      <c r="M360" s="12" t="str">
        <f>entsG!$B$24</f>
        <v>Mon</v>
      </c>
      <c r="O360" s="46" t="str">
        <f>"UCN "&amp;D360&amp;" "&amp;E360&amp;RIGHT((G360+100),2)&amp;" "&amp;entsUC!$B$90&amp;H360&amp;" "&amp;entsUC!$B$69&amp;" "&amp;entsUC!$B$91&amp;" "&amp;RIGHT((I360+1000),3)&amp;" "&amp;entsUC!$B$69&amp;" "&amp;" AD "&amp;J360&amp;" "&amp;K360&amp;" "&amp;RIGHT((L360+100),2)&amp;" "&amp;M360</f>
        <v>UCN 12012 M29 Eve ❀ day 359 ❀  AD 2012 Dec 24 Mon</v>
      </c>
    </row>
    <row r="361" spans="1:15" ht="10.5">
      <c r="A361" s="11">
        <f t="shared" si="35"/>
        <v>360</v>
      </c>
      <c r="B361" s="11">
        <f t="shared" si="30"/>
        <v>360</v>
      </c>
      <c r="D361" s="12">
        <f>entsUC!$B$24</f>
        <v>12012</v>
      </c>
      <c r="E361" s="12" t="str">
        <f>entsUC!$B$67</f>
        <v>M</v>
      </c>
      <c r="F361" s="13">
        <f t="shared" si="31"/>
        <v>12</v>
      </c>
      <c r="G361" s="14">
        <f t="shared" si="32"/>
        <v>30</v>
      </c>
      <c r="H361" s="4" t="str">
        <f>entsUC!$B$80</f>
        <v>End</v>
      </c>
      <c r="I361" s="11">
        <f t="shared" si="33"/>
        <v>360</v>
      </c>
      <c r="J361" s="12" t="str">
        <f t="shared" si="34"/>
        <v>2012</v>
      </c>
      <c r="K361" s="12" t="str">
        <f>tableG!A361</f>
        <v>Dec</v>
      </c>
      <c r="L361" s="14">
        <f>tableG!B361</f>
        <v>25</v>
      </c>
      <c r="M361" s="12" t="str">
        <f>entsG!$B$25</f>
        <v>Tue</v>
      </c>
      <c r="O361" s="46" t="str">
        <f>"UCN "&amp;D361&amp;" "&amp;E361&amp;RIGHT((G361+100),2)&amp;" "&amp;entsUC!$B$90&amp;H361&amp;" "&amp;entsUC!$B$69&amp;" "&amp;entsUC!$B$91&amp;" "&amp;RIGHT((I361+1000),3)&amp;" "&amp;entsUC!$B$69&amp;" "&amp;" AD "&amp;J361&amp;" "&amp;K361&amp;" "&amp;RIGHT((L361+100),2)&amp;" "&amp;M361</f>
        <v>UCN 12012 M30 End ❀ day 360 ❀  AD 2012 Dec 25 Tue</v>
      </c>
    </row>
    <row r="362" spans="1:15" ht="10.5">
      <c r="A362" s="11">
        <f t="shared" si="35"/>
        <v>361</v>
      </c>
      <c r="B362" s="11">
        <f t="shared" si="30"/>
        <v>361</v>
      </c>
      <c r="D362" s="12">
        <f>entsUC!$B$24</f>
        <v>12012</v>
      </c>
      <c r="E362" s="12" t="str">
        <f>entsUC!$B$67</f>
        <v>M</v>
      </c>
      <c r="F362" s="13">
        <f t="shared" si="31"/>
        <v>12</v>
      </c>
      <c r="G362" s="14">
        <f t="shared" si="32"/>
        <v>31</v>
      </c>
      <c r="H362" s="21" t="str">
        <f>entsUC!$B$82</f>
        <v>Argo</v>
      </c>
      <c r="I362" s="11">
        <f t="shared" si="33"/>
        <v>361</v>
      </c>
      <c r="J362" s="12" t="str">
        <f t="shared" si="34"/>
        <v>2012</v>
      </c>
      <c r="K362" s="12" t="str">
        <f>tableG!A362</f>
        <v>Dec</v>
      </c>
      <c r="L362" s="14">
        <f>tableG!B362</f>
        <v>26</v>
      </c>
      <c r="M362" s="12" t="str">
        <f>entsG!$B$26</f>
        <v>Wed</v>
      </c>
      <c r="O362" s="46" t="str">
        <f>"UCN "&amp;D362&amp;" "&amp;E362&amp;RIGHT((G362+100),2)&amp;" "&amp;entsUC!$B$90&amp;H362&amp;" "&amp;entsUC!$B$69&amp;" "&amp;entsUC!$B$91&amp;" "&amp;RIGHT((I362+1000),3)&amp;" "&amp;entsUC!$B$69&amp;" "&amp;" AD "&amp;J362&amp;" "&amp;K362&amp;" "&amp;RIGHT((L362+100),2)&amp;" "&amp;M362</f>
        <v>UCN 12012 M31 Argo ❀ day 361 ❀  AD 2012 Dec 26 Wed</v>
      </c>
    </row>
    <row r="363" spans="1:15" ht="10.5">
      <c r="A363" s="11">
        <f t="shared" si="35"/>
        <v>362</v>
      </c>
      <c r="B363" s="11">
        <f t="shared" si="30"/>
        <v>362</v>
      </c>
      <c r="D363" s="12">
        <f>entsUC!$B$24</f>
        <v>12012</v>
      </c>
      <c r="E363" s="12" t="str">
        <f>entsUC!$B$67</f>
        <v>M</v>
      </c>
      <c r="F363" s="13">
        <f t="shared" si="31"/>
        <v>12</v>
      </c>
      <c r="G363" s="14">
        <f t="shared" si="32"/>
        <v>32</v>
      </c>
      <c r="H363" s="22" t="str">
        <f>entsUC!$B$83</f>
        <v>Bear</v>
      </c>
      <c r="I363" s="11">
        <f t="shared" si="33"/>
        <v>362</v>
      </c>
      <c r="J363" s="12" t="str">
        <f t="shared" si="34"/>
        <v>2012</v>
      </c>
      <c r="K363" s="12" t="str">
        <f>tableG!A363</f>
        <v>Dec</v>
      </c>
      <c r="L363" s="14">
        <f>tableG!B363</f>
        <v>27</v>
      </c>
      <c r="M363" s="12" t="str">
        <f>entsG!$B$27</f>
        <v>Thu</v>
      </c>
      <c r="O363" s="46" t="str">
        <f>"UCN "&amp;D363&amp;" "&amp;E363&amp;RIGHT((G363+100),2)&amp;" "&amp;entsUC!$B$90&amp;H363&amp;" "&amp;entsUC!$B$69&amp;" "&amp;entsUC!$B$91&amp;" "&amp;RIGHT((I363+1000),3)&amp;" "&amp;entsUC!$B$69&amp;" "&amp;" AD "&amp;J363&amp;" "&amp;K363&amp;" "&amp;RIGHT((L363+100),2)&amp;" "&amp;M363</f>
        <v>UCN 12012 M32 Bear ❀ day 362 ❀  AD 2012 Dec 27 Thu</v>
      </c>
    </row>
    <row r="364" spans="1:15" ht="10.5">
      <c r="A364" s="11">
        <f t="shared" si="35"/>
        <v>363</v>
      </c>
      <c r="B364" s="11">
        <f t="shared" si="30"/>
        <v>363</v>
      </c>
      <c r="D364" s="12">
        <f>entsUC!$B$24</f>
        <v>12012</v>
      </c>
      <c r="E364" s="12" t="str">
        <f>entsUC!$B$67</f>
        <v>M</v>
      </c>
      <c r="F364" s="13">
        <f t="shared" si="31"/>
        <v>12</v>
      </c>
      <c r="G364" s="14">
        <f t="shared" si="32"/>
        <v>33</v>
      </c>
      <c r="H364" s="5" t="str">
        <f>entsUC!$B$84</f>
        <v>Carina</v>
      </c>
      <c r="I364" s="11">
        <f t="shared" si="33"/>
        <v>363</v>
      </c>
      <c r="J364" s="12" t="str">
        <f t="shared" si="34"/>
        <v>2012</v>
      </c>
      <c r="K364" s="12" t="str">
        <f>tableG!A364</f>
        <v>Dec</v>
      </c>
      <c r="L364" s="14">
        <f>tableG!B364</f>
        <v>28</v>
      </c>
      <c r="M364" s="12" t="str">
        <f>entsG!$B$28</f>
        <v>Fri</v>
      </c>
      <c r="O364" s="46" t="str">
        <f>"UCN "&amp;D364&amp;" "&amp;E364&amp;RIGHT((G364+100),2)&amp;" "&amp;entsUC!$B$90&amp;H364&amp;" "&amp;entsUC!$B$69&amp;" "&amp;entsUC!$B$91&amp;" "&amp;RIGHT((I364+1000),3)&amp;" "&amp;entsUC!$B$69&amp;" "&amp;" AD "&amp;J364&amp;" "&amp;K364&amp;" "&amp;RIGHT((L364+100),2)&amp;" "&amp;M364</f>
        <v>UCN 12012 M33 Carina ❀ day 363 ❀  AD 2012 Dec 28 Fri</v>
      </c>
    </row>
    <row r="365" spans="1:15" ht="10.5">
      <c r="A365" s="11">
        <f t="shared" si="35"/>
        <v>364</v>
      </c>
      <c r="B365" s="11">
        <f t="shared" si="30"/>
        <v>364</v>
      </c>
      <c r="D365" s="12">
        <f>entsUC!$B$24</f>
        <v>12012</v>
      </c>
      <c r="E365" s="12" t="str">
        <f>entsUC!$B$67</f>
        <v>M</v>
      </c>
      <c r="F365" s="13">
        <f t="shared" si="31"/>
        <v>12</v>
      </c>
      <c r="G365" s="14">
        <f t="shared" si="32"/>
        <v>34</v>
      </c>
      <c r="H365" s="6" t="str">
        <f>entsUC!$B$85</f>
        <v>Draco</v>
      </c>
      <c r="I365" s="11">
        <f t="shared" si="33"/>
        <v>364</v>
      </c>
      <c r="J365" s="12" t="str">
        <f t="shared" si="34"/>
        <v>2012</v>
      </c>
      <c r="K365" s="12" t="str">
        <f>tableG!A365</f>
        <v>Dec</v>
      </c>
      <c r="L365" s="14">
        <f>tableG!B365</f>
        <v>29</v>
      </c>
      <c r="M365" s="12" t="str">
        <f>entsG!$B$29</f>
        <v>Sat</v>
      </c>
      <c r="O365" s="46" t="str">
        <f>"UCN "&amp;D365&amp;" "&amp;E365&amp;RIGHT((G365+100),2)&amp;" "&amp;entsUC!$B$90&amp;H365&amp;" "&amp;entsUC!$B$69&amp;" "&amp;entsUC!$B$91&amp;" "&amp;RIGHT((I365+1000),3)&amp;" "&amp;entsUC!$B$69&amp;" "&amp;" AD "&amp;J365&amp;" "&amp;K365&amp;" "&amp;RIGHT((L365+100),2)&amp;" "&amp;M365</f>
        <v>UCN 12012 M34 Draco ❀ day 364 ❀  AD 2012 Dec 29 Sat</v>
      </c>
    </row>
    <row r="366" spans="1:15" ht="10.5">
      <c r="A366" s="11">
        <f t="shared" si="35"/>
        <v>365</v>
      </c>
      <c r="B366" s="11">
        <f t="shared" si="30"/>
        <v>365</v>
      </c>
      <c r="D366" s="12">
        <f>entsUC!$B$24</f>
        <v>12012</v>
      </c>
      <c r="E366" s="12" t="str">
        <f>entsUC!$B$67</f>
        <v>M</v>
      </c>
      <c r="F366" s="13">
        <f t="shared" si="31"/>
        <v>12</v>
      </c>
      <c r="G366" s="14">
        <f t="shared" si="32"/>
        <v>35</v>
      </c>
      <c r="H366" s="23" t="str">
        <f>entsUC!$B$86</f>
        <v>Eridanus</v>
      </c>
      <c r="I366" s="11">
        <f t="shared" si="33"/>
        <v>365</v>
      </c>
      <c r="J366" s="12" t="str">
        <f>RIGHT(D366,4)</f>
        <v>2012</v>
      </c>
      <c r="K366" s="12" t="str">
        <f>tableG!A366</f>
        <v>Dec</v>
      </c>
      <c r="L366" s="14">
        <f>tableG!B366</f>
        <v>30</v>
      </c>
      <c r="M366" s="12" t="str">
        <f>entsG!$B$23</f>
        <v>Sun</v>
      </c>
      <c r="O366" s="46" t="str">
        <f>"UCN "&amp;D366&amp;" "&amp;E366&amp;RIGHT((G366+100),2)&amp;" "&amp;entsUC!$B$90&amp;H366&amp;" "&amp;entsUC!$B$69&amp;" "&amp;entsUC!$B$91&amp;" "&amp;RIGHT((I366+1000),3)&amp;" "&amp;entsUC!$B$69&amp;" "&amp;" AD "&amp;J366&amp;" "&amp;K366&amp;" "&amp;RIGHT((L366+100),2)&amp;" "&amp;M366</f>
        <v>UCN 12012 M35 Eridanus ❀ day 365 ❀  AD 2012 Dec 30 Sun</v>
      </c>
    </row>
    <row r="367" spans="4:15" ht="10.5">
      <c r="D367" s="12">
        <f>IF(tableG!K4="leap",entsUC!$B$24,"")</f>
        <v>12012</v>
      </c>
      <c r="E367" s="12" t="str">
        <f>IF(tableG!K4="leap",entsUC!$B$67,"")</f>
        <v>M</v>
      </c>
      <c r="G367" s="14">
        <f>IF(tableG!K4="leap",36,"")</f>
        <v>36</v>
      </c>
      <c r="H367" s="23" t="str">
        <f>IF(tableG!K4="leap",entsUC!$B$87,"")</f>
        <v>Leap</v>
      </c>
      <c r="I367" s="12">
        <f>IF(tableG!K4="leap",366,"")</f>
        <v>366</v>
      </c>
      <c r="J367" s="12" t="str">
        <f>IF(tableG!K4="leap",RIGHT(D367,4),"")</f>
        <v>2012</v>
      </c>
      <c r="K367" s="12" t="str">
        <f>IF(tableG!$K$4="leap",tableG!A367,"")</f>
        <v>Dec</v>
      </c>
      <c r="L367" s="14">
        <f>IF(tableG!$K$4="leap",tableG!B367,"")</f>
        <v>31</v>
      </c>
      <c r="M367" s="12" t="str">
        <f>IF(tableG!$K$4="leap",entsG!$B$24,"")</f>
        <v>Mon</v>
      </c>
      <c r="O367" s="46" t="str">
        <f>IF(tableG!K4="leap","UCN "&amp;D367&amp;" "&amp;E367&amp;RIGHT((G367+100),2)&amp;" "&amp;entsUC!$B$90&amp;H367&amp;" "&amp;entsUC!$B$69&amp;" "&amp;entsUC!$B$91&amp;" "&amp;RIGHT((I367+1000),3)&amp;" "&amp;entsUC!$B$69&amp;" "&amp;" AD "&amp;J367&amp;" "&amp;K367&amp;" "&amp;RIGHT((L367+100),2)&amp;" "&amp;M367,"")</f>
        <v>UCN 12012 M36 Leap ❀ day 366 ❀  AD 2012 Dec 31 Mon</v>
      </c>
    </row>
  </sheetData>
  <printOptions/>
  <pageMargins left="0.5905511811023623" right="0.5905511811023623" top="0.984251968503937" bottom="0.984251968503937" header="0.5905511811023623" footer="0.5905511811023623"/>
  <pageSetup orientation="portrait" paperSize="9"/>
  <headerFooter alignWithMargins="0">
    <oddHeader>&amp;L&amp;"Gill Sans Light,Italic"&amp;18dstampUC&amp;C&amp;9&amp;A&amp;R&amp;9© 2009 UCA and prior,  AAT at www.aatideas.org
exclusion of warranty per http://www.aatideas.org/iota/icas/icas.xht</oddHeader>
    <oddFooter>&amp;L&amp;9&amp;F
&amp;C&amp;9page &amp;P of &amp;N
&amp;G &amp;"Gill Sans,Bold Italic"aatideas.org&amp;R&amp;9'ICAS in use' per terms at
http://www.aatideas.org/iota/icas/icas.xht</oddFooter>
  </headerFooter>
  <legacyDrawingHF r:id="rId1"/>
</worksheet>
</file>

<file path=xl/worksheets/sheet3.xml><?xml version="1.0" encoding="utf-8"?>
<worksheet xmlns="http://schemas.openxmlformats.org/spreadsheetml/2006/main" xmlns:r="http://schemas.openxmlformats.org/officeDocument/2006/relationships">
  <dimension ref="A1:C92"/>
  <sheetViews>
    <sheetView workbookViewId="0" topLeftCell="A1">
      <selection activeCell="B56" sqref="B56:B67"/>
    </sheetView>
  </sheetViews>
  <sheetFormatPr defaultColWidth="11.00390625" defaultRowHeight="12.75"/>
  <cols>
    <col min="1" max="1" width="14.00390625" style="0" customWidth="1"/>
    <col min="2" max="2" width="21.00390625" style="50" customWidth="1"/>
    <col min="3" max="3" width="65.00390625" style="0" customWidth="1"/>
  </cols>
  <sheetData>
    <row r="1" spans="1:3" s="2" customFormat="1" ht="12.75" thickBot="1">
      <c r="A1" s="1" t="s">
        <v>179</v>
      </c>
      <c r="B1" s="49" t="s">
        <v>258</v>
      </c>
      <c r="C1" s="2" t="s">
        <v>313</v>
      </c>
    </row>
    <row r="3" ht="12">
      <c r="C3" t="s">
        <v>272</v>
      </c>
    </row>
    <row r="5" ht="12">
      <c r="C5" t="s">
        <v>273</v>
      </c>
    </row>
    <row r="6" ht="24">
      <c r="C6" s="44" t="s">
        <v>346</v>
      </c>
    </row>
    <row r="8" spans="1:2" ht="12">
      <c r="A8" t="s">
        <v>180</v>
      </c>
      <c r="B8" s="50" t="s">
        <v>181</v>
      </c>
    </row>
    <row r="10" spans="1:3" ht="12">
      <c r="A10" t="s">
        <v>256</v>
      </c>
      <c r="B10" s="50" t="s">
        <v>259</v>
      </c>
      <c r="C10" t="s">
        <v>114</v>
      </c>
    </row>
    <row r="12" ht="12">
      <c r="C12" t="s">
        <v>280</v>
      </c>
    </row>
    <row r="13" spans="1:3" ht="12">
      <c r="A13" t="s">
        <v>281</v>
      </c>
      <c r="B13" s="50" t="s">
        <v>283</v>
      </c>
      <c r="C13" t="s">
        <v>286</v>
      </c>
    </row>
    <row r="14" spans="1:3" ht="12">
      <c r="A14" t="s">
        <v>256</v>
      </c>
      <c r="B14" s="50" t="s">
        <v>284</v>
      </c>
      <c r="C14" t="s">
        <v>114</v>
      </c>
    </row>
    <row r="15" spans="1:3" ht="12">
      <c r="A15" t="s">
        <v>282</v>
      </c>
      <c r="B15" s="50" t="s">
        <v>285</v>
      </c>
      <c r="C15" t="s">
        <v>287</v>
      </c>
    </row>
    <row r="17" ht="12">
      <c r="C17" t="s">
        <v>288</v>
      </c>
    </row>
    <row r="18" spans="1:3" ht="12">
      <c r="A18" t="s">
        <v>240</v>
      </c>
      <c r="B18" s="50">
        <v>12006</v>
      </c>
      <c r="C18" t="s">
        <v>244</v>
      </c>
    </row>
    <row r="19" spans="1:3" ht="12">
      <c r="A19" t="s">
        <v>257</v>
      </c>
      <c r="B19" s="50">
        <v>12007</v>
      </c>
      <c r="C19" t="s">
        <v>245</v>
      </c>
    </row>
    <row r="20" spans="1:3" ht="12">
      <c r="A20" t="s">
        <v>241</v>
      </c>
      <c r="B20" s="50">
        <v>12008</v>
      </c>
      <c r="C20" t="s">
        <v>246</v>
      </c>
    </row>
    <row r="21" spans="1:3" ht="12">
      <c r="A21" t="s">
        <v>242</v>
      </c>
      <c r="B21" s="50">
        <v>12009</v>
      </c>
      <c r="C21" t="s">
        <v>343</v>
      </c>
    </row>
    <row r="22" spans="1:3" ht="12">
      <c r="A22" t="s">
        <v>243</v>
      </c>
      <c r="B22" s="50">
        <v>12010</v>
      </c>
      <c r="C22" t="s">
        <v>344</v>
      </c>
    </row>
    <row r="24" spans="2:3" ht="21.75">
      <c r="B24" s="61">
        <v>12012</v>
      </c>
      <c r="C24" s="62" t="s">
        <v>289</v>
      </c>
    </row>
    <row r="25" ht="12">
      <c r="C25" t="s">
        <v>290</v>
      </c>
    </row>
    <row r="26" spans="1:3" ht="12">
      <c r="A26" t="s">
        <v>260</v>
      </c>
      <c r="B26" s="63" t="s">
        <v>225</v>
      </c>
      <c r="C26" t="s">
        <v>222</v>
      </c>
    </row>
    <row r="27" spans="1:3" ht="12">
      <c r="A27" t="s">
        <v>261</v>
      </c>
      <c r="B27" s="63" t="s">
        <v>226</v>
      </c>
      <c r="C27" t="s">
        <v>223</v>
      </c>
    </row>
    <row r="28" spans="1:3" ht="12">
      <c r="A28" t="s">
        <v>262</v>
      </c>
      <c r="B28" s="63" t="s">
        <v>227</v>
      </c>
      <c r="C28" t="s">
        <v>186</v>
      </c>
    </row>
    <row r="29" spans="1:3" ht="12">
      <c r="A29" t="s">
        <v>263</v>
      </c>
      <c r="B29" s="63" t="s">
        <v>228</v>
      </c>
      <c r="C29" t="s">
        <v>115</v>
      </c>
    </row>
    <row r="30" spans="1:3" ht="12">
      <c r="A30" t="s">
        <v>264</v>
      </c>
      <c r="B30" s="63" t="s">
        <v>187</v>
      </c>
      <c r="C30" t="s">
        <v>116</v>
      </c>
    </row>
    <row r="31" spans="1:3" ht="12">
      <c r="A31" t="s">
        <v>265</v>
      </c>
      <c r="B31" s="63" t="s">
        <v>188</v>
      </c>
      <c r="C31" t="s">
        <v>207</v>
      </c>
    </row>
    <row r="32" spans="1:3" ht="12">
      <c r="A32" t="s">
        <v>266</v>
      </c>
      <c r="B32" s="63" t="s">
        <v>189</v>
      </c>
      <c r="C32" t="s">
        <v>208</v>
      </c>
    </row>
    <row r="33" spans="1:3" ht="12">
      <c r="A33" t="s">
        <v>267</v>
      </c>
      <c r="B33" s="63" t="s">
        <v>190</v>
      </c>
      <c r="C33" t="s">
        <v>209</v>
      </c>
    </row>
    <row r="34" spans="1:3" ht="12">
      <c r="A34" t="s">
        <v>268</v>
      </c>
      <c r="B34" s="63" t="s">
        <v>191</v>
      </c>
      <c r="C34" t="s">
        <v>210</v>
      </c>
    </row>
    <row r="35" spans="1:3" ht="12">
      <c r="A35" t="s">
        <v>269</v>
      </c>
      <c r="B35" s="63" t="s">
        <v>192</v>
      </c>
      <c r="C35" t="s">
        <v>211</v>
      </c>
    </row>
    <row r="36" spans="1:3" ht="12">
      <c r="A36" t="s">
        <v>249</v>
      </c>
      <c r="B36" s="63" t="s">
        <v>193</v>
      </c>
      <c r="C36" t="s">
        <v>212</v>
      </c>
    </row>
    <row r="37" spans="1:3" ht="12">
      <c r="A37" t="s">
        <v>250</v>
      </c>
      <c r="B37" s="63" t="s">
        <v>194</v>
      </c>
      <c r="C37" t="s">
        <v>213</v>
      </c>
    </row>
    <row r="38" spans="1:3" ht="12">
      <c r="A38" t="s">
        <v>251</v>
      </c>
      <c r="B38" s="63" t="s">
        <v>195</v>
      </c>
      <c r="C38" t="s">
        <v>351</v>
      </c>
    </row>
    <row r="39" spans="1:3" ht="12">
      <c r="A39" t="s">
        <v>252</v>
      </c>
      <c r="B39" s="63" t="s">
        <v>196</v>
      </c>
      <c r="C39" t="s">
        <v>352</v>
      </c>
    </row>
    <row r="40" spans="1:3" ht="12">
      <c r="A40" t="s">
        <v>253</v>
      </c>
      <c r="B40" s="63" t="s">
        <v>197</v>
      </c>
      <c r="C40" t="s">
        <v>353</v>
      </c>
    </row>
    <row r="41" spans="1:3" ht="12">
      <c r="A41" t="s">
        <v>254</v>
      </c>
      <c r="B41" s="63" t="s">
        <v>198</v>
      </c>
      <c r="C41" t="s">
        <v>217</v>
      </c>
    </row>
    <row r="42" spans="1:3" ht="12">
      <c r="A42" t="s">
        <v>255</v>
      </c>
      <c r="B42" s="63" t="s">
        <v>199</v>
      </c>
      <c r="C42" t="s">
        <v>315</v>
      </c>
    </row>
    <row r="43" spans="1:3" ht="12">
      <c r="A43" t="s">
        <v>63</v>
      </c>
      <c r="B43" s="63" t="s">
        <v>200</v>
      </c>
      <c r="C43" t="s">
        <v>316</v>
      </c>
    </row>
    <row r="44" spans="1:3" ht="12">
      <c r="A44" t="s">
        <v>64</v>
      </c>
      <c r="B44" s="63" t="s">
        <v>201</v>
      </c>
      <c r="C44" t="s">
        <v>317</v>
      </c>
    </row>
    <row r="45" spans="1:3" ht="12">
      <c r="A45" t="s">
        <v>65</v>
      </c>
      <c r="B45" s="63" t="s">
        <v>202</v>
      </c>
      <c r="C45" t="s">
        <v>318</v>
      </c>
    </row>
    <row r="46" spans="1:3" ht="12">
      <c r="A46" t="s">
        <v>66</v>
      </c>
      <c r="B46" s="63" t="s">
        <v>203</v>
      </c>
      <c r="C46" t="s">
        <v>319</v>
      </c>
    </row>
    <row r="47" spans="1:3" ht="12">
      <c r="A47" t="s">
        <v>67</v>
      </c>
      <c r="B47" s="63" t="s">
        <v>204</v>
      </c>
      <c r="C47" t="s">
        <v>320</v>
      </c>
    </row>
    <row r="48" spans="1:3" ht="12">
      <c r="A48" t="s">
        <v>68</v>
      </c>
      <c r="B48" s="63" t="s">
        <v>205</v>
      </c>
      <c r="C48" t="s">
        <v>321</v>
      </c>
    </row>
    <row r="49" spans="1:3" ht="12">
      <c r="A49" t="s">
        <v>224</v>
      </c>
      <c r="B49" s="63" t="s">
        <v>206</v>
      </c>
      <c r="C49" t="s">
        <v>322</v>
      </c>
    </row>
    <row r="52" spans="1:3" ht="12">
      <c r="A52" t="s">
        <v>324</v>
      </c>
      <c r="B52" s="50" t="s">
        <v>247</v>
      </c>
      <c r="C52" t="s">
        <v>326</v>
      </c>
    </row>
    <row r="54" spans="1:3" ht="12">
      <c r="A54" t="s">
        <v>325</v>
      </c>
      <c r="B54" s="50" t="str">
        <f>IF($B$24/2=INT($B$24/2),"even","odd")</f>
        <v>even</v>
      </c>
      <c r="C54" t="s">
        <v>327</v>
      </c>
    </row>
    <row r="56" spans="1:3" ht="15">
      <c r="A56" t="s">
        <v>323</v>
      </c>
      <c r="B56" s="65" t="s">
        <v>291</v>
      </c>
      <c r="C56" s="42" t="s">
        <v>51</v>
      </c>
    </row>
    <row r="57" spans="1:2" ht="12">
      <c r="A57" t="s">
        <v>338</v>
      </c>
      <c r="B57" s="65" t="str">
        <f aca="true" t="shared" si="0" ref="B57:B67">IF($B$24/2=INT($B$24/2),B27,B39)</f>
        <v>B</v>
      </c>
    </row>
    <row r="58" spans="1:2" ht="12">
      <c r="A58" t="s">
        <v>337</v>
      </c>
      <c r="B58" s="65" t="str">
        <f t="shared" si="0"/>
        <v>C</v>
      </c>
    </row>
    <row r="59" spans="1:2" ht="12">
      <c r="A59" t="s">
        <v>336</v>
      </c>
      <c r="B59" s="65" t="str">
        <f t="shared" si="0"/>
        <v>D</v>
      </c>
    </row>
    <row r="60" spans="1:2" ht="12">
      <c r="A60" t="s">
        <v>335</v>
      </c>
      <c r="B60" s="65" t="str">
        <f t="shared" si="0"/>
        <v>E</v>
      </c>
    </row>
    <row r="61" spans="1:2" ht="12">
      <c r="A61" t="s">
        <v>334</v>
      </c>
      <c r="B61" s="65" t="str">
        <f t="shared" si="0"/>
        <v>F</v>
      </c>
    </row>
    <row r="62" spans="1:2" ht="12">
      <c r="A62" t="s">
        <v>333</v>
      </c>
      <c r="B62" s="65" t="str">
        <f t="shared" si="0"/>
        <v>G</v>
      </c>
    </row>
    <row r="63" spans="1:2" ht="12">
      <c r="A63" t="s">
        <v>332</v>
      </c>
      <c r="B63" s="65" t="str">
        <f t="shared" si="0"/>
        <v>H</v>
      </c>
    </row>
    <row r="64" spans="1:2" ht="12">
      <c r="A64" t="s">
        <v>331</v>
      </c>
      <c r="B64" s="65" t="str">
        <f t="shared" si="0"/>
        <v>J</v>
      </c>
    </row>
    <row r="65" spans="1:2" ht="12">
      <c r="A65" t="s">
        <v>330</v>
      </c>
      <c r="B65" s="65" t="str">
        <f t="shared" si="0"/>
        <v>K</v>
      </c>
    </row>
    <row r="66" spans="1:2" ht="12">
      <c r="A66" t="s">
        <v>329</v>
      </c>
      <c r="B66" s="65" t="str">
        <f t="shared" si="0"/>
        <v>L</v>
      </c>
    </row>
    <row r="67" spans="1:2" ht="12">
      <c r="A67" t="s">
        <v>328</v>
      </c>
      <c r="B67" s="65" t="str">
        <f t="shared" si="0"/>
        <v>M</v>
      </c>
    </row>
    <row r="69" spans="1:2" ht="12">
      <c r="A69" t="s">
        <v>52</v>
      </c>
      <c r="B69" s="64" t="s">
        <v>53</v>
      </c>
    </row>
    <row r="70" ht="15">
      <c r="C70" s="42" t="s">
        <v>345</v>
      </c>
    </row>
    <row r="72" spans="1:3" ht="12">
      <c r="A72" t="s">
        <v>295</v>
      </c>
      <c r="B72" s="63" t="s">
        <v>304</v>
      </c>
      <c r="C72" t="s">
        <v>234</v>
      </c>
    </row>
    <row r="73" spans="1:3" ht="12">
      <c r="A73" t="s">
        <v>296</v>
      </c>
      <c r="B73" s="63" t="s">
        <v>305</v>
      </c>
      <c r="C73" t="s">
        <v>235</v>
      </c>
    </row>
    <row r="74" spans="1:3" ht="12">
      <c r="A74" t="s">
        <v>297</v>
      </c>
      <c r="B74" s="63" t="s">
        <v>306</v>
      </c>
      <c r="C74" t="s">
        <v>236</v>
      </c>
    </row>
    <row r="75" spans="1:3" ht="12">
      <c r="A75" t="s">
        <v>298</v>
      </c>
      <c r="B75" s="63" t="s">
        <v>307</v>
      </c>
      <c r="C75" t="s">
        <v>237</v>
      </c>
    </row>
    <row r="76" spans="1:3" ht="12">
      <c r="A76" t="s">
        <v>299</v>
      </c>
      <c r="B76" s="63" t="s">
        <v>308</v>
      </c>
      <c r="C76" t="s">
        <v>238</v>
      </c>
    </row>
    <row r="77" spans="1:3" ht="12">
      <c r="A77" t="s">
        <v>300</v>
      </c>
      <c r="B77" s="63" t="s">
        <v>309</v>
      </c>
      <c r="C77" t="s">
        <v>239</v>
      </c>
    </row>
    <row r="78" spans="1:3" ht="12">
      <c r="A78" t="s">
        <v>301</v>
      </c>
      <c r="B78" s="63" t="s">
        <v>310</v>
      </c>
      <c r="C78" t="s">
        <v>143</v>
      </c>
    </row>
    <row r="79" spans="1:3" ht="12">
      <c r="A79" t="s">
        <v>302</v>
      </c>
      <c r="B79" s="63" t="s">
        <v>311</v>
      </c>
      <c r="C79" t="s">
        <v>293</v>
      </c>
    </row>
    <row r="80" spans="1:3" ht="12">
      <c r="A80" t="s">
        <v>303</v>
      </c>
      <c r="B80" s="63" t="s">
        <v>312</v>
      </c>
      <c r="C80" t="s">
        <v>294</v>
      </c>
    </row>
    <row r="81" ht="12">
      <c r="B81" s="63"/>
    </row>
    <row r="82" spans="1:3" ht="12">
      <c r="A82" t="s">
        <v>71</v>
      </c>
      <c r="B82" s="63" t="s">
        <v>77</v>
      </c>
      <c r="C82" t="s">
        <v>248</v>
      </c>
    </row>
    <row r="83" spans="1:3" ht="12">
      <c r="A83" t="s">
        <v>72</v>
      </c>
      <c r="B83" s="63" t="s">
        <v>159</v>
      </c>
      <c r="C83" t="s">
        <v>14</v>
      </c>
    </row>
    <row r="84" spans="1:3" ht="12">
      <c r="A84" t="s">
        <v>73</v>
      </c>
      <c r="B84" s="63" t="s">
        <v>160</v>
      </c>
      <c r="C84" t="s">
        <v>15</v>
      </c>
    </row>
    <row r="85" spans="1:3" ht="12">
      <c r="A85" t="s">
        <v>74</v>
      </c>
      <c r="B85" s="63" t="s">
        <v>161</v>
      </c>
      <c r="C85" t="s">
        <v>16</v>
      </c>
    </row>
    <row r="86" spans="1:3" ht="12">
      <c r="A86" t="s">
        <v>75</v>
      </c>
      <c r="B86" s="63" t="s">
        <v>162</v>
      </c>
      <c r="C86" t="s">
        <v>69</v>
      </c>
    </row>
    <row r="87" spans="1:3" ht="12">
      <c r="A87" t="s">
        <v>76</v>
      </c>
      <c r="B87" s="63" t="s">
        <v>163</v>
      </c>
      <c r="C87" t="s">
        <v>70</v>
      </c>
    </row>
    <row r="88" ht="12">
      <c r="B88" s="63"/>
    </row>
    <row r="89" ht="12">
      <c r="B89" s="63"/>
    </row>
    <row r="90" spans="1:3" ht="12">
      <c r="A90" t="s">
        <v>8</v>
      </c>
      <c r="B90" s="63"/>
      <c r="C90" t="s">
        <v>9</v>
      </c>
    </row>
    <row r="91" spans="1:3" ht="12">
      <c r="A91" t="s">
        <v>10</v>
      </c>
      <c r="B91" s="63" t="s">
        <v>11</v>
      </c>
      <c r="C91" t="s">
        <v>9</v>
      </c>
    </row>
    <row r="92" spans="1:3" ht="12">
      <c r="A92" t="s">
        <v>12</v>
      </c>
      <c r="B92" s="63" t="s">
        <v>13</v>
      </c>
      <c r="C92" t="s">
        <v>9</v>
      </c>
    </row>
  </sheetData>
  <printOptions/>
  <pageMargins left="0.5905511811023623" right="0.5905511811023623" top="0.984251968503937" bottom="0.984251968503937" header="0.5905511811023623" footer="0.5905511811023623"/>
  <pageSetup orientation="portrait" paperSize="9"/>
  <headerFooter alignWithMargins="0">
    <oddHeader>&amp;L&amp;"Gill Sans Light,Italic"&amp;18dstampUC&amp;C&amp;9&amp;A&amp;R&amp;9© 2009 UCA and prior,  AAT at www.aatideas.org
exclusion of warranty per http://www.aatideas.org/iota/icas/icas.xht</oddHeader>
    <oddFooter>&amp;L&amp;9&amp;F
&amp;C&amp;9page &amp;P of &amp;N
&amp;G &amp;"Gill Sans,Bold Italic"aatideas.org&amp;R&amp;9'ICAS in use' per terms at
http://www.aatideas.org/iota/icas/icas.xht</oddFooter>
  </headerFooter>
  <legacyDrawingHF r:id="rId1"/>
</worksheet>
</file>

<file path=xl/worksheets/sheet4.xml><?xml version="1.0" encoding="utf-8"?>
<worksheet xmlns="http://schemas.openxmlformats.org/spreadsheetml/2006/main" xmlns:r="http://schemas.openxmlformats.org/officeDocument/2006/relationships">
  <dimension ref="A1:K367"/>
  <sheetViews>
    <sheetView workbookViewId="0" topLeftCell="A1">
      <selection activeCell="J20" sqref="J20"/>
    </sheetView>
  </sheetViews>
  <sheetFormatPr defaultColWidth="11.00390625" defaultRowHeight="12.75"/>
  <cols>
    <col min="1" max="2" width="6.00390625" style="0" customWidth="1"/>
    <col min="3" max="3" width="4.00390625" style="0" customWidth="1"/>
    <col min="4" max="5" width="6.00390625" style="0" customWidth="1"/>
    <col min="6" max="6" width="4.00390625" style="0" customWidth="1"/>
    <col min="7" max="8" width="6.00390625" style="0" customWidth="1"/>
    <col min="9" max="9" width="4.00390625" style="0" customWidth="1"/>
  </cols>
  <sheetData>
    <row r="1" spans="1:10" ht="12">
      <c r="A1" t="s">
        <v>55</v>
      </c>
      <c r="B1" t="s">
        <v>56</v>
      </c>
      <c r="D1" t="s">
        <v>57</v>
      </c>
      <c r="E1" t="s">
        <v>58</v>
      </c>
      <c r="G1" t="s">
        <v>59</v>
      </c>
      <c r="H1" t="s">
        <v>60</v>
      </c>
      <c r="J1" t="s">
        <v>61</v>
      </c>
    </row>
    <row r="2" spans="1:11" ht="12">
      <c r="A2" t="str">
        <f>IF($K$4="leap",G2,D2)</f>
        <v>Jan</v>
      </c>
      <c r="B2">
        <f>IF($K$4="leap",H2,E2)</f>
        <v>1</v>
      </c>
      <c r="D2" t="str">
        <f>entsG!$B$9</f>
        <v>Jan</v>
      </c>
      <c r="E2">
        <v>1</v>
      </c>
      <c r="G2" t="str">
        <f>entsG!$B$9</f>
        <v>Jan</v>
      </c>
      <c r="H2">
        <v>1</v>
      </c>
      <c r="K2" t="str">
        <f>IF((entsUC!$B$24/4)=(INT(entsUC!$B$24/4))*AND(NOT((entsUC!$B$24/100)=(INT(entsUC!$B$24/100)))),"TRUE","FALSE")</f>
        <v>TRUE</v>
      </c>
    </row>
    <row r="3" spans="1:11" ht="12">
      <c r="A3" t="str">
        <f aca="true" t="shared" si="0" ref="A3:A66">IF($K$4="leap",G3,D3)</f>
        <v>Jan</v>
      </c>
      <c r="B3">
        <f aca="true" t="shared" si="1" ref="B3:B66">IF($K$4="leap",H3,E3)</f>
        <v>2</v>
      </c>
      <c r="D3" t="str">
        <f>entsG!$B$9</f>
        <v>Jan</v>
      </c>
      <c r="E3">
        <f>E2+1</f>
        <v>2</v>
      </c>
      <c r="G3" t="str">
        <f>entsG!$B$9</f>
        <v>Jan</v>
      </c>
      <c r="H3">
        <f>H2+1</f>
        <v>2</v>
      </c>
      <c r="K3" t="str">
        <f>IF((entsUC!$B$24/400)=(INT(entsUC!$B$24/400)),"TRUE","FALSE")</f>
        <v>FALSE</v>
      </c>
    </row>
    <row r="4" spans="1:11" ht="12">
      <c r="A4" t="str">
        <f t="shared" si="0"/>
        <v>Jan</v>
      </c>
      <c r="B4">
        <f t="shared" si="1"/>
        <v>3</v>
      </c>
      <c r="D4" t="str">
        <f>entsG!$B$9</f>
        <v>Jan</v>
      </c>
      <c r="E4">
        <f aca="true" t="shared" si="2" ref="E4:E32">E3+1</f>
        <v>3</v>
      </c>
      <c r="G4" t="str">
        <f>entsG!$B$9</f>
        <v>Jan</v>
      </c>
      <c r="H4">
        <f aca="true" t="shared" si="3" ref="H4:H32">H3+1</f>
        <v>3</v>
      </c>
      <c r="K4" t="str">
        <f>IF(K2="TRUE","leap",IF(K3="TRUE","leap","common"))</f>
        <v>leap</v>
      </c>
    </row>
    <row r="5" spans="1:8" ht="12">
      <c r="A5" t="str">
        <f t="shared" si="0"/>
        <v>Jan</v>
      </c>
      <c r="B5">
        <f t="shared" si="1"/>
        <v>4</v>
      </c>
      <c r="D5" t="str">
        <f>entsG!$B$9</f>
        <v>Jan</v>
      </c>
      <c r="E5">
        <f t="shared" si="2"/>
        <v>4</v>
      </c>
      <c r="G5" t="str">
        <f>entsG!$B$9</f>
        <v>Jan</v>
      </c>
      <c r="H5">
        <f t="shared" si="3"/>
        <v>4</v>
      </c>
    </row>
    <row r="6" spans="1:8" ht="12">
      <c r="A6" t="str">
        <f t="shared" si="0"/>
        <v>Jan</v>
      </c>
      <c r="B6">
        <f t="shared" si="1"/>
        <v>5</v>
      </c>
      <c r="D6" t="str">
        <f>entsG!$B$9</f>
        <v>Jan</v>
      </c>
      <c r="E6">
        <f t="shared" si="2"/>
        <v>5</v>
      </c>
      <c r="G6" t="str">
        <f>entsG!$B$9</f>
        <v>Jan</v>
      </c>
      <c r="H6">
        <f t="shared" si="3"/>
        <v>5</v>
      </c>
    </row>
    <row r="7" spans="1:8" ht="12">
      <c r="A7" t="str">
        <f t="shared" si="0"/>
        <v>Jan</v>
      </c>
      <c r="B7">
        <f t="shared" si="1"/>
        <v>6</v>
      </c>
      <c r="D7" t="str">
        <f>entsG!$B$9</f>
        <v>Jan</v>
      </c>
      <c r="E7">
        <f t="shared" si="2"/>
        <v>6</v>
      </c>
      <c r="G7" t="str">
        <f>entsG!$B$9</f>
        <v>Jan</v>
      </c>
      <c r="H7">
        <f t="shared" si="3"/>
        <v>6</v>
      </c>
    </row>
    <row r="8" spans="1:8" ht="12">
      <c r="A8" t="str">
        <f t="shared" si="0"/>
        <v>Jan</v>
      </c>
      <c r="B8">
        <f t="shared" si="1"/>
        <v>7</v>
      </c>
      <c r="D8" t="str">
        <f>entsG!$B$9</f>
        <v>Jan</v>
      </c>
      <c r="E8">
        <f t="shared" si="2"/>
        <v>7</v>
      </c>
      <c r="G8" t="str">
        <f>entsG!$B$9</f>
        <v>Jan</v>
      </c>
      <c r="H8">
        <f t="shared" si="3"/>
        <v>7</v>
      </c>
    </row>
    <row r="9" spans="1:8" ht="12">
      <c r="A9" t="str">
        <f t="shared" si="0"/>
        <v>Jan</v>
      </c>
      <c r="B9">
        <f t="shared" si="1"/>
        <v>8</v>
      </c>
      <c r="D9" t="str">
        <f>entsG!$B$9</f>
        <v>Jan</v>
      </c>
      <c r="E9">
        <f t="shared" si="2"/>
        <v>8</v>
      </c>
      <c r="G9" t="str">
        <f>entsG!$B$9</f>
        <v>Jan</v>
      </c>
      <c r="H9">
        <f t="shared" si="3"/>
        <v>8</v>
      </c>
    </row>
    <row r="10" spans="1:8" ht="12">
      <c r="A10" t="str">
        <f t="shared" si="0"/>
        <v>Jan</v>
      </c>
      <c r="B10">
        <f t="shared" si="1"/>
        <v>9</v>
      </c>
      <c r="D10" t="str">
        <f>entsG!$B$9</f>
        <v>Jan</v>
      </c>
      <c r="E10">
        <f t="shared" si="2"/>
        <v>9</v>
      </c>
      <c r="G10" t="str">
        <f>entsG!$B$9</f>
        <v>Jan</v>
      </c>
      <c r="H10">
        <f t="shared" si="3"/>
        <v>9</v>
      </c>
    </row>
    <row r="11" spans="1:8" ht="12">
      <c r="A11" t="str">
        <f t="shared" si="0"/>
        <v>Jan</v>
      </c>
      <c r="B11">
        <f t="shared" si="1"/>
        <v>10</v>
      </c>
      <c r="D11" t="str">
        <f>entsG!$B$9</f>
        <v>Jan</v>
      </c>
      <c r="E11">
        <f t="shared" si="2"/>
        <v>10</v>
      </c>
      <c r="G11" t="str">
        <f>entsG!$B$9</f>
        <v>Jan</v>
      </c>
      <c r="H11">
        <f t="shared" si="3"/>
        <v>10</v>
      </c>
    </row>
    <row r="12" spans="1:8" ht="12">
      <c r="A12" t="str">
        <f t="shared" si="0"/>
        <v>Jan</v>
      </c>
      <c r="B12">
        <f t="shared" si="1"/>
        <v>11</v>
      </c>
      <c r="D12" t="str">
        <f>entsG!$B$9</f>
        <v>Jan</v>
      </c>
      <c r="E12">
        <f t="shared" si="2"/>
        <v>11</v>
      </c>
      <c r="G12" t="str">
        <f>entsG!$B$9</f>
        <v>Jan</v>
      </c>
      <c r="H12">
        <f t="shared" si="3"/>
        <v>11</v>
      </c>
    </row>
    <row r="13" spans="1:8" ht="12">
      <c r="A13" t="str">
        <f t="shared" si="0"/>
        <v>Jan</v>
      </c>
      <c r="B13">
        <f t="shared" si="1"/>
        <v>12</v>
      </c>
      <c r="D13" t="str">
        <f>entsG!$B$9</f>
        <v>Jan</v>
      </c>
      <c r="E13">
        <f t="shared" si="2"/>
        <v>12</v>
      </c>
      <c r="G13" t="str">
        <f>entsG!$B$9</f>
        <v>Jan</v>
      </c>
      <c r="H13">
        <f t="shared" si="3"/>
        <v>12</v>
      </c>
    </row>
    <row r="14" spans="1:8" ht="12">
      <c r="A14" t="str">
        <f t="shared" si="0"/>
        <v>Jan</v>
      </c>
      <c r="B14">
        <f t="shared" si="1"/>
        <v>13</v>
      </c>
      <c r="D14" t="str">
        <f>entsG!$B$9</f>
        <v>Jan</v>
      </c>
      <c r="E14">
        <f t="shared" si="2"/>
        <v>13</v>
      </c>
      <c r="G14" t="str">
        <f>entsG!$B$9</f>
        <v>Jan</v>
      </c>
      <c r="H14">
        <f t="shared" si="3"/>
        <v>13</v>
      </c>
    </row>
    <row r="15" spans="1:8" ht="12">
      <c r="A15" t="str">
        <f t="shared" si="0"/>
        <v>Jan</v>
      </c>
      <c r="B15">
        <f t="shared" si="1"/>
        <v>14</v>
      </c>
      <c r="D15" t="str">
        <f>entsG!$B$9</f>
        <v>Jan</v>
      </c>
      <c r="E15">
        <f t="shared" si="2"/>
        <v>14</v>
      </c>
      <c r="G15" t="str">
        <f>entsG!$B$9</f>
        <v>Jan</v>
      </c>
      <c r="H15">
        <f t="shared" si="3"/>
        <v>14</v>
      </c>
    </row>
    <row r="16" spans="1:8" ht="12">
      <c r="A16" t="str">
        <f t="shared" si="0"/>
        <v>Jan</v>
      </c>
      <c r="B16">
        <f t="shared" si="1"/>
        <v>15</v>
      </c>
      <c r="D16" t="str">
        <f>entsG!$B$9</f>
        <v>Jan</v>
      </c>
      <c r="E16">
        <f t="shared" si="2"/>
        <v>15</v>
      </c>
      <c r="G16" t="str">
        <f>entsG!$B$9</f>
        <v>Jan</v>
      </c>
      <c r="H16">
        <f t="shared" si="3"/>
        <v>15</v>
      </c>
    </row>
    <row r="17" spans="1:8" ht="12">
      <c r="A17" t="str">
        <f t="shared" si="0"/>
        <v>Jan</v>
      </c>
      <c r="B17">
        <f t="shared" si="1"/>
        <v>16</v>
      </c>
      <c r="D17" t="str">
        <f>entsG!$B$9</f>
        <v>Jan</v>
      </c>
      <c r="E17">
        <f t="shared" si="2"/>
        <v>16</v>
      </c>
      <c r="G17" t="str">
        <f>entsG!$B$9</f>
        <v>Jan</v>
      </c>
      <c r="H17">
        <f t="shared" si="3"/>
        <v>16</v>
      </c>
    </row>
    <row r="18" spans="1:8" ht="12">
      <c r="A18" t="str">
        <f t="shared" si="0"/>
        <v>Jan</v>
      </c>
      <c r="B18">
        <f t="shared" si="1"/>
        <v>17</v>
      </c>
      <c r="D18" t="str">
        <f>entsG!$B$9</f>
        <v>Jan</v>
      </c>
      <c r="E18">
        <f t="shared" si="2"/>
        <v>17</v>
      </c>
      <c r="G18" t="str">
        <f>entsG!$B$9</f>
        <v>Jan</v>
      </c>
      <c r="H18">
        <f t="shared" si="3"/>
        <v>17</v>
      </c>
    </row>
    <row r="19" spans="1:8" ht="12">
      <c r="A19" t="str">
        <f t="shared" si="0"/>
        <v>Jan</v>
      </c>
      <c r="B19">
        <f t="shared" si="1"/>
        <v>18</v>
      </c>
      <c r="D19" t="str">
        <f>entsG!$B$9</f>
        <v>Jan</v>
      </c>
      <c r="E19">
        <f t="shared" si="2"/>
        <v>18</v>
      </c>
      <c r="G19" t="str">
        <f>entsG!$B$9</f>
        <v>Jan</v>
      </c>
      <c r="H19">
        <f t="shared" si="3"/>
        <v>18</v>
      </c>
    </row>
    <row r="20" spans="1:8" ht="12">
      <c r="A20" t="str">
        <f t="shared" si="0"/>
        <v>Jan</v>
      </c>
      <c r="B20">
        <f t="shared" si="1"/>
        <v>19</v>
      </c>
      <c r="D20" t="str">
        <f>entsG!$B$9</f>
        <v>Jan</v>
      </c>
      <c r="E20">
        <f t="shared" si="2"/>
        <v>19</v>
      </c>
      <c r="G20" t="str">
        <f>entsG!$B$9</f>
        <v>Jan</v>
      </c>
      <c r="H20">
        <f t="shared" si="3"/>
        <v>19</v>
      </c>
    </row>
    <row r="21" spans="1:8" ht="12">
      <c r="A21" t="str">
        <f t="shared" si="0"/>
        <v>Jan</v>
      </c>
      <c r="B21">
        <f t="shared" si="1"/>
        <v>20</v>
      </c>
      <c r="D21" t="str">
        <f>entsG!$B$9</f>
        <v>Jan</v>
      </c>
      <c r="E21">
        <f t="shared" si="2"/>
        <v>20</v>
      </c>
      <c r="G21" t="str">
        <f>entsG!$B$9</f>
        <v>Jan</v>
      </c>
      <c r="H21">
        <f t="shared" si="3"/>
        <v>20</v>
      </c>
    </row>
    <row r="22" spans="1:8" ht="12">
      <c r="A22" t="str">
        <f t="shared" si="0"/>
        <v>Jan</v>
      </c>
      <c r="B22">
        <f t="shared" si="1"/>
        <v>21</v>
      </c>
      <c r="D22" t="str">
        <f>entsG!$B$9</f>
        <v>Jan</v>
      </c>
      <c r="E22">
        <f t="shared" si="2"/>
        <v>21</v>
      </c>
      <c r="G22" t="str">
        <f>entsG!$B$9</f>
        <v>Jan</v>
      </c>
      <c r="H22">
        <f t="shared" si="3"/>
        <v>21</v>
      </c>
    </row>
    <row r="23" spans="1:8" ht="12">
      <c r="A23" t="str">
        <f t="shared" si="0"/>
        <v>Jan</v>
      </c>
      <c r="B23">
        <f t="shared" si="1"/>
        <v>22</v>
      </c>
      <c r="D23" t="str">
        <f>entsG!$B$9</f>
        <v>Jan</v>
      </c>
      <c r="E23">
        <f t="shared" si="2"/>
        <v>22</v>
      </c>
      <c r="G23" t="str">
        <f>entsG!$B$9</f>
        <v>Jan</v>
      </c>
      <c r="H23">
        <f t="shared" si="3"/>
        <v>22</v>
      </c>
    </row>
    <row r="24" spans="1:8" ht="12">
      <c r="A24" t="str">
        <f t="shared" si="0"/>
        <v>Jan</v>
      </c>
      <c r="B24">
        <f t="shared" si="1"/>
        <v>23</v>
      </c>
      <c r="D24" t="str">
        <f>entsG!$B$9</f>
        <v>Jan</v>
      </c>
      <c r="E24">
        <f t="shared" si="2"/>
        <v>23</v>
      </c>
      <c r="G24" t="str">
        <f>entsG!$B$9</f>
        <v>Jan</v>
      </c>
      <c r="H24">
        <f t="shared" si="3"/>
        <v>23</v>
      </c>
    </row>
    <row r="25" spans="1:8" ht="12">
      <c r="A25" t="str">
        <f t="shared" si="0"/>
        <v>Jan</v>
      </c>
      <c r="B25">
        <f t="shared" si="1"/>
        <v>24</v>
      </c>
      <c r="D25" t="str">
        <f>entsG!$B$9</f>
        <v>Jan</v>
      </c>
      <c r="E25">
        <f t="shared" si="2"/>
        <v>24</v>
      </c>
      <c r="G25" t="str">
        <f>entsG!$B$9</f>
        <v>Jan</v>
      </c>
      <c r="H25">
        <f t="shared" si="3"/>
        <v>24</v>
      </c>
    </row>
    <row r="26" spans="1:8" ht="12">
      <c r="A26" t="str">
        <f t="shared" si="0"/>
        <v>Jan</v>
      </c>
      <c r="B26">
        <f t="shared" si="1"/>
        <v>25</v>
      </c>
      <c r="D26" t="str">
        <f>entsG!$B$9</f>
        <v>Jan</v>
      </c>
      <c r="E26">
        <f t="shared" si="2"/>
        <v>25</v>
      </c>
      <c r="G26" t="str">
        <f>entsG!$B$9</f>
        <v>Jan</v>
      </c>
      <c r="H26">
        <f t="shared" si="3"/>
        <v>25</v>
      </c>
    </row>
    <row r="27" spans="1:8" ht="12">
      <c r="A27" t="str">
        <f t="shared" si="0"/>
        <v>Jan</v>
      </c>
      <c r="B27">
        <f t="shared" si="1"/>
        <v>26</v>
      </c>
      <c r="D27" t="str">
        <f>entsG!$B$9</f>
        <v>Jan</v>
      </c>
      <c r="E27">
        <f t="shared" si="2"/>
        <v>26</v>
      </c>
      <c r="G27" t="str">
        <f>entsG!$B$9</f>
        <v>Jan</v>
      </c>
      <c r="H27">
        <f t="shared" si="3"/>
        <v>26</v>
      </c>
    </row>
    <row r="28" spans="1:8" ht="12">
      <c r="A28" t="str">
        <f t="shared" si="0"/>
        <v>Jan</v>
      </c>
      <c r="B28">
        <f t="shared" si="1"/>
        <v>27</v>
      </c>
      <c r="D28" t="str">
        <f>entsG!$B$9</f>
        <v>Jan</v>
      </c>
      <c r="E28">
        <f t="shared" si="2"/>
        <v>27</v>
      </c>
      <c r="G28" t="str">
        <f>entsG!$B$9</f>
        <v>Jan</v>
      </c>
      <c r="H28">
        <f t="shared" si="3"/>
        <v>27</v>
      </c>
    </row>
    <row r="29" spans="1:8" ht="12">
      <c r="A29" t="str">
        <f t="shared" si="0"/>
        <v>Jan</v>
      </c>
      <c r="B29">
        <f t="shared" si="1"/>
        <v>28</v>
      </c>
      <c r="D29" t="str">
        <f>entsG!$B$9</f>
        <v>Jan</v>
      </c>
      <c r="E29">
        <f t="shared" si="2"/>
        <v>28</v>
      </c>
      <c r="G29" t="str">
        <f>entsG!$B$9</f>
        <v>Jan</v>
      </c>
      <c r="H29">
        <f t="shared" si="3"/>
        <v>28</v>
      </c>
    </row>
    <row r="30" spans="1:8" ht="12">
      <c r="A30" t="str">
        <f t="shared" si="0"/>
        <v>Jan</v>
      </c>
      <c r="B30">
        <f t="shared" si="1"/>
        <v>29</v>
      </c>
      <c r="D30" t="str">
        <f>entsG!$B$9</f>
        <v>Jan</v>
      </c>
      <c r="E30">
        <f t="shared" si="2"/>
        <v>29</v>
      </c>
      <c r="G30" t="str">
        <f>entsG!$B$9</f>
        <v>Jan</v>
      </c>
      <c r="H30">
        <f t="shared" si="3"/>
        <v>29</v>
      </c>
    </row>
    <row r="31" spans="1:8" ht="12">
      <c r="A31" t="str">
        <f t="shared" si="0"/>
        <v>Jan</v>
      </c>
      <c r="B31">
        <f t="shared" si="1"/>
        <v>30</v>
      </c>
      <c r="D31" t="str">
        <f>entsG!$B$9</f>
        <v>Jan</v>
      </c>
      <c r="E31">
        <f t="shared" si="2"/>
        <v>30</v>
      </c>
      <c r="G31" t="str">
        <f>entsG!$B$9</f>
        <v>Jan</v>
      </c>
      <c r="H31">
        <f t="shared" si="3"/>
        <v>30</v>
      </c>
    </row>
    <row r="32" spans="1:8" ht="12">
      <c r="A32" t="str">
        <f t="shared" si="0"/>
        <v>Jan</v>
      </c>
      <c r="B32">
        <f t="shared" si="1"/>
        <v>31</v>
      </c>
      <c r="D32" t="str">
        <f>entsG!$B$9</f>
        <v>Jan</v>
      </c>
      <c r="E32">
        <f t="shared" si="2"/>
        <v>31</v>
      </c>
      <c r="G32" t="str">
        <f>entsG!$B$9</f>
        <v>Jan</v>
      </c>
      <c r="H32">
        <f t="shared" si="3"/>
        <v>31</v>
      </c>
    </row>
    <row r="33" spans="1:8" ht="12">
      <c r="A33" t="str">
        <f t="shared" si="0"/>
        <v>Feb</v>
      </c>
      <c r="B33">
        <f t="shared" si="1"/>
        <v>1</v>
      </c>
      <c r="D33" t="str">
        <f>entsG!$B$10</f>
        <v>Feb</v>
      </c>
      <c r="E33">
        <v>1</v>
      </c>
      <c r="G33" t="str">
        <f>entsG!$B$10</f>
        <v>Feb</v>
      </c>
      <c r="H33">
        <v>1</v>
      </c>
    </row>
    <row r="34" spans="1:8" ht="12">
      <c r="A34" t="str">
        <f t="shared" si="0"/>
        <v>Feb</v>
      </c>
      <c r="B34">
        <f t="shared" si="1"/>
        <v>2</v>
      </c>
      <c r="D34" t="str">
        <f>entsG!$B$10</f>
        <v>Feb</v>
      </c>
      <c r="E34">
        <f>E33+1</f>
        <v>2</v>
      </c>
      <c r="G34" t="str">
        <f>entsG!$B$10</f>
        <v>Feb</v>
      </c>
      <c r="H34">
        <f>H33+1</f>
        <v>2</v>
      </c>
    </row>
    <row r="35" spans="1:8" ht="12">
      <c r="A35" t="str">
        <f t="shared" si="0"/>
        <v>Feb</v>
      </c>
      <c r="B35">
        <f t="shared" si="1"/>
        <v>3</v>
      </c>
      <c r="D35" t="str">
        <f>entsG!$B$10</f>
        <v>Feb</v>
      </c>
      <c r="E35">
        <f aca="true" t="shared" si="4" ref="E35:E60">E34+1</f>
        <v>3</v>
      </c>
      <c r="G35" t="str">
        <f>entsG!$B$10</f>
        <v>Feb</v>
      </c>
      <c r="H35">
        <f aca="true" t="shared" si="5" ref="H35:H61">H34+1</f>
        <v>3</v>
      </c>
    </row>
    <row r="36" spans="1:8" ht="12">
      <c r="A36" t="str">
        <f t="shared" si="0"/>
        <v>Feb</v>
      </c>
      <c r="B36">
        <f t="shared" si="1"/>
        <v>4</v>
      </c>
      <c r="D36" t="str">
        <f>entsG!$B$10</f>
        <v>Feb</v>
      </c>
      <c r="E36">
        <f t="shared" si="4"/>
        <v>4</v>
      </c>
      <c r="G36" t="str">
        <f>entsG!$B$10</f>
        <v>Feb</v>
      </c>
      <c r="H36">
        <f t="shared" si="5"/>
        <v>4</v>
      </c>
    </row>
    <row r="37" spans="1:8" ht="12">
      <c r="A37" t="str">
        <f t="shared" si="0"/>
        <v>Feb</v>
      </c>
      <c r="B37">
        <f t="shared" si="1"/>
        <v>5</v>
      </c>
      <c r="D37" t="str">
        <f>entsG!$B$10</f>
        <v>Feb</v>
      </c>
      <c r="E37">
        <f t="shared" si="4"/>
        <v>5</v>
      </c>
      <c r="G37" t="str">
        <f>entsG!$B$10</f>
        <v>Feb</v>
      </c>
      <c r="H37">
        <f t="shared" si="5"/>
        <v>5</v>
      </c>
    </row>
    <row r="38" spans="1:8" ht="12">
      <c r="A38" t="str">
        <f t="shared" si="0"/>
        <v>Feb</v>
      </c>
      <c r="B38">
        <f t="shared" si="1"/>
        <v>6</v>
      </c>
      <c r="D38" t="str">
        <f>entsG!$B$10</f>
        <v>Feb</v>
      </c>
      <c r="E38">
        <f t="shared" si="4"/>
        <v>6</v>
      </c>
      <c r="G38" t="str">
        <f>entsG!$B$10</f>
        <v>Feb</v>
      </c>
      <c r="H38">
        <f t="shared" si="5"/>
        <v>6</v>
      </c>
    </row>
    <row r="39" spans="1:8" ht="12">
      <c r="A39" t="str">
        <f t="shared" si="0"/>
        <v>Feb</v>
      </c>
      <c r="B39">
        <f t="shared" si="1"/>
        <v>7</v>
      </c>
      <c r="D39" t="str">
        <f>entsG!$B$10</f>
        <v>Feb</v>
      </c>
      <c r="E39">
        <f t="shared" si="4"/>
        <v>7</v>
      </c>
      <c r="G39" t="str">
        <f>entsG!$B$10</f>
        <v>Feb</v>
      </c>
      <c r="H39">
        <f t="shared" si="5"/>
        <v>7</v>
      </c>
    </row>
    <row r="40" spans="1:8" ht="12">
      <c r="A40" t="str">
        <f t="shared" si="0"/>
        <v>Feb</v>
      </c>
      <c r="B40">
        <f t="shared" si="1"/>
        <v>8</v>
      </c>
      <c r="D40" t="str">
        <f>entsG!$B$10</f>
        <v>Feb</v>
      </c>
      <c r="E40">
        <f t="shared" si="4"/>
        <v>8</v>
      </c>
      <c r="G40" t="str">
        <f>entsG!$B$10</f>
        <v>Feb</v>
      </c>
      <c r="H40">
        <f t="shared" si="5"/>
        <v>8</v>
      </c>
    </row>
    <row r="41" spans="1:8" ht="12">
      <c r="A41" t="str">
        <f t="shared" si="0"/>
        <v>Feb</v>
      </c>
      <c r="B41">
        <f t="shared" si="1"/>
        <v>9</v>
      </c>
      <c r="D41" t="str">
        <f>entsG!$B$10</f>
        <v>Feb</v>
      </c>
      <c r="E41">
        <f t="shared" si="4"/>
        <v>9</v>
      </c>
      <c r="G41" t="str">
        <f>entsG!$B$10</f>
        <v>Feb</v>
      </c>
      <c r="H41">
        <f t="shared" si="5"/>
        <v>9</v>
      </c>
    </row>
    <row r="42" spans="1:8" ht="12">
      <c r="A42" t="str">
        <f t="shared" si="0"/>
        <v>Feb</v>
      </c>
      <c r="B42">
        <f t="shared" si="1"/>
        <v>10</v>
      </c>
      <c r="D42" t="str">
        <f>entsG!$B$10</f>
        <v>Feb</v>
      </c>
      <c r="E42">
        <f t="shared" si="4"/>
        <v>10</v>
      </c>
      <c r="G42" t="str">
        <f>entsG!$B$10</f>
        <v>Feb</v>
      </c>
      <c r="H42">
        <f t="shared" si="5"/>
        <v>10</v>
      </c>
    </row>
    <row r="43" spans="1:8" ht="12">
      <c r="A43" t="str">
        <f t="shared" si="0"/>
        <v>Feb</v>
      </c>
      <c r="B43">
        <f t="shared" si="1"/>
        <v>11</v>
      </c>
      <c r="D43" t="str">
        <f>entsG!$B$10</f>
        <v>Feb</v>
      </c>
      <c r="E43">
        <f t="shared" si="4"/>
        <v>11</v>
      </c>
      <c r="G43" t="str">
        <f>entsG!$B$10</f>
        <v>Feb</v>
      </c>
      <c r="H43">
        <f t="shared" si="5"/>
        <v>11</v>
      </c>
    </row>
    <row r="44" spans="1:8" ht="12">
      <c r="A44" t="str">
        <f t="shared" si="0"/>
        <v>Feb</v>
      </c>
      <c r="B44">
        <f t="shared" si="1"/>
        <v>12</v>
      </c>
      <c r="D44" t="str">
        <f>entsG!$B$10</f>
        <v>Feb</v>
      </c>
      <c r="E44">
        <f t="shared" si="4"/>
        <v>12</v>
      </c>
      <c r="G44" t="str">
        <f>entsG!$B$10</f>
        <v>Feb</v>
      </c>
      <c r="H44">
        <f t="shared" si="5"/>
        <v>12</v>
      </c>
    </row>
    <row r="45" spans="1:8" ht="12">
      <c r="A45" t="str">
        <f t="shared" si="0"/>
        <v>Feb</v>
      </c>
      <c r="B45">
        <f t="shared" si="1"/>
        <v>13</v>
      </c>
      <c r="D45" t="str">
        <f>entsG!$B$10</f>
        <v>Feb</v>
      </c>
      <c r="E45">
        <f t="shared" si="4"/>
        <v>13</v>
      </c>
      <c r="G45" t="str">
        <f>entsG!$B$10</f>
        <v>Feb</v>
      </c>
      <c r="H45">
        <f t="shared" si="5"/>
        <v>13</v>
      </c>
    </row>
    <row r="46" spans="1:8" ht="12">
      <c r="A46" t="str">
        <f t="shared" si="0"/>
        <v>Feb</v>
      </c>
      <c r="B46">
        <f t="shared" si="1"/>
        <v>14</v>
      </c>
      <c r="D46" t="str">
        <f>entsG!$B$10</f>
        <v>Feb</v>
      </c>
      <c r="E46">
        <f t="shared" si="4"/>
        <v>14</v>
      </c>
      <c r="G46" t="str">
        <f>entsG!$B$10</f>
        <v>Feb</v>
      </c>
      <c r="H46">
        <f t="shared" si="5"/>
        <v>14</v>
      </c>
    </row>
    <row r="47" spans="1:8" ht="12">
      <c r="A47" t="str">
        <f t="shared" si="0"/>
        <v>Feb</v>
      </c>
      <c r="B47">
        <f t="shared" si="1"/>
        <v>15</v>
      </c>
      <c r="D47" t="str">
        <f>entsG!$B$10</f>
        <v>Feb</v>
      </c>
      <c r="E47">
        <f t="shared" si="4"/>
        <v>15</v>
      </c>
      <c r="G47" t="str">
        <f>entsG!$B$10</f>
        <v>Feb</v>
      </c>
      <c r="H47">
        <f t="shared" si="5"/>
        <v>15</v>
      </c>
    </row>
    <row r="48" spans="1:8" ht="12">
      <c r="A48" t="str">
        <f t="shared" si="0"/>
        <v>Feb</v>
      </c>
      <c r="B48">
        <f t="shared" si="1"/>
        <v>16</v>
      </c>
      <c r="D48" t="str">
        <f>entsG!$B$10</f>
        <v>Feb</v>
      </c>
      <c r="E48">
        <f t="shared" si="4"/>
        <v>16</v>
      </c>
      <c r="G48" t="str">
        <f>entsG!$B$10</f>
        <v>Feb</v>
      </c>
      <c r="H48">
        <f t="shared" si="5"/>
        <v>16</v>
      </c>
    </row>
    <row r="49" spans="1:8" ht="12">
      <c r="A49" t="str">
        <f t="shared" si="0"/>
        <v>Feb</v>
      </c>
      <c r="B49">
        <f t="shared" si="1"/>
        <v>17</v>
      </c>
      <c r="D49" t="str">
        <f>entsG!$B$10</f>
        <v>Feb</v>
      </c>
      <c r="E49">
        <f t="shared" si="4"/>
        <v>17</v>
      </c>
      <c r="G49" t="str">
        <f>entsG!$B$10</f>
        <v>Feb</v>
      </c>
      <c r="H49">
        <f t="shared" si="5"/>
        <v>17</v>
      </c>
    </row>
    <row r="50" spans="1:8" ht="12">
      <c r="A50" t="str">
        <f t="shared" si="0"/>
        <v>Feb</v>
      </c>
      <c r="B50">
        <f t="shared" si="1"/>
        <v>18</v>
      </c>
      <c r="D50" t="str">
        <f>entsG!$B$10</f>
        <v>Feb</v>
      </c>
      <c r="E50">
        <f t="shared" si="4"/>
        <v>18</v>
      </c>
      <c r="G50" t="str">
        <f>entsG!$B$10</f>
        <v>Feb</v>
      </c>
      <c r="H50">
        <f t="shared" si="5"/>
        <v>18</v>
      </c>
    </row>
    <row r="51" spans="1:8" ht="12">
      <c r="A51" t="str">
        <f t="shared" si="0"/>
        <v>Feb</v>
      </c>
      <c r="B51">
        <f t="shared" si="1"/>
        <v>19</v>
      </c>
      <c r="D51" t="str">
        <f>entsG!$B$10</f>
        <v>Feb</v>
      </c>
      <c r="E51">
        <f t="shared" si="4"/>
        <v>19</v>
      </c>
      <c r="G51" t="str">
        <f>entsG!$B$10</f>
        <v>Feb</v>
      </c>
      <c r="H51">
        <f t="shared" si="5"/>
        <v>19</v>
      </c>
    </row>
    <row r="52" spans="1:8" ht="12">
      <c r="A52" t="str">
        <f t="shared" si="0"/>
        <v>Feb</v>
      </c>
      <c r="B52">
        <f t="shared" si="1"/>
        <v>20</v>
      </c>
      <c r="D52" t="str">
        <f>entsG!$B$10</f>
        <v>Feb</v>
      </c>
      <c r="E52">
        <f t="shared" si="4"/>
        <v>20</v>
      </c>
      <c r="G52" t="str">
        <f>entsG!$B$10</f>
        <v>Feb</v>
      </c>
      <c r="H52">
        <f t="shared" si="5"/>
        <v>20</v>
      </c>
    </row>
    <row r="53" spans="1:8" ht="12">
      <c r="A53" t="str">
        <f t="shared" si="0"/>
        <v>Feb</v>
      </c>
      <c r="B53">
        <f t="shared" si="1"/>
        <v>21</v>
      </c>
      <c r="D53" t="str">
        <f>entsG!$B$10</f>
        <v>Feb</v>
      </c>
      <c r="E53">
        <f t="shared" si="4"/>
        <v>21</v>
      </c>
      <c r="G53" t="str">
        <f>entsG!$B$10</f>
        <v>Feb</v>
      </c>
      <c r="H53">
        <f t="shared" si="5"/>
        <v>21</v>
      </c>
    </row>
    <row r="54" spans="1:8" ht="12">
      <c r="A54" t="str">
        <f t="shared" si="0"/>
        <v>Feb</v>
      </c>
      <c r="B54">
        <f t="shared" si="1"/>
        <v>22</v>
      </c>
      <c r="D54" t="str">
        <f>entsG!$B$10</f>
        <v>Feb</v>
      </c>
      <c r="E54">
        <f t="shared" si="4"/>
        <v>22</v>
      </c>
      <c r="G54" t="str">
        <f>entsG!$B$10</f>
        <v>Feb</v>
      </c>
      <c r="H54">
        <f t="shared" si="5"/>
        <v>22</v>
      </c>
    </row>
    <row r="55" spans="1:8" ht="12">
      <c r="A55" t="str">
        <f t="shared" si="0"/>
        <v>Feb</v>
      </c>
      <c r="B55">
        <f t="shared" si="1"/>
        <v>23</v>
      </c>
      <c r="D55" t="str">
        <f>entsG!$B$10</f>
        <v>Feb</v>
      </c>
      <c r="E55">
        <f t="shared" si="4"/>
        <v>23</v>
      </c>
      <c r="G55" t="str">
        <f>entsG!$B$10</f>
        <v>Feb</v>
      </c>
      <c r="H55">
        <f t="shared" si="5"/>
        <v>23</v>
      </c>
    </row>
    <row r="56" spans="1:8" ht="12">
      <c r="A56" t="str">
        <f t="shared" si="0"/>
        <v>Feb</v>
      </c>
      <c r="B56">
        <f t="shared" si="1"/>
        <v>24</v>
      </c>
      <c r="D56" t="str">
        <f>entsG!$B$10</f>
        <v>Feb</v>
      </c>
      <c r="E56">
        <f t="shared" si="4"/>
        <v>24</v>
      </c>
      <c r="G56" t="str">
        <f>entsG!$B$10</f>
        <v>Feb</v>
      </c>
      <c r="H56">
        <f t="shared" si="5"/>
        <v>24</v>
      </c>
    </row>
    <row r="57" spans="1:8" ht="12">
      <c r="A57" t="str">
        <f t="shared" si="0"/>
        <v>Feb</v>
      </c>
      <c r="B57">
        <f t="shared" si="1"/>
        <v>25</v>
      </c>
      <c r="D57" t="str">
        <f>entsG!$B$10</f>
        <v>Feb</v>
      </c>
      <c r="E57">
        <f t="shared" si="4"/>
        <v>25</v>
      </c>
      <c r="G57" t="str">
        <f>entsG!$B$10</f>
        <v>Feb</v>
      </c>
      <c r="H57">
        <f t="shared" si="5"/>
        <v>25</v>
      </c>
    </row>
    <row r="58" spans="1:8" ht="12">
      <c r="A58" t="str">
        <f t="shared" si="0"/>
        <v>Feb</v>
      </c>
      <c r="B58">
        <f t="shared" si="1"/>
        <v>26</v>
      </c>
      <c r="D58" t="str">
        <f>entsG!$B$10</f>
        <v>Feb</v>
      </c>
      <c r="E58">
        <f t="shared" si="4"/>
        <v>26</v>
      </c>
      <c r="G58" t="str">
        <f>entsG!$B$10</f>
        <v>Feb</v>
      </c>
      <c r="H58">
        <f t="shared" si="5"/>
        <v>26</v>
      </c>
    </row>
    <row r="59" spans="1:8" ht="12">
      <c r="A59" t="str">
        <f t="shared" si="0"/>
        <v>Feb</v>
      </c>
      <c r="B59">
        <f t="shared" si="1"/>
        <v>27</v>
      </c>
      <c r="D59" t="str">
        <f>entsG!$B$10</f>
        <v>Feb</v>
      </c>
      <c r="E59">
        <f t="shared" si="4"/>
        <v>27</v>
      </c>
      <c r="G59" t="str">
        <f>entsG!$B$10</f>
        <v>Feb</v>
      </c>
      <c r="H59">
        <f t="shared" si="5"/>
        <v>27</v>
      </c>
    </row>
    <row r="60" spans="1:8" ht="12">
      <c r="A60" t="str">
        <f t="shared" si="0"/>
        <v>Feb</v>
      </c>
      <c r="B60">
        <f t="shared" si="1"/>
        <v>28</v>
      </c>
      <c r="D60" t="str">
        <f>entsG!$B$10</f>
        <v>Feb</v>
      </c>
      <c r="E60">
        <f t="shared" si="4"/>
        <v>28</v>
      </c>
      <c r="G60" t="str">
        <f>entsG!$B$10</f>
        <v>Feb</v>
      </c>
      <c r="H60">
        <f t="shared" si="5"/>
        <v>28</v>
      </c>
    </row>
    <row r="61" spans="1:8" ht="12">
      <c r="A61" t="str">
        <f t="shared" si="0"/>
        <v>Feb</v>
      </c>
      <c r="B61">
        <f t="shared" si="1"/>
        <v>29</v>
      </c>
      <c r="D61" t="str">
        <f>entsG!$B$11</f>
        <v>Mar</v>
      </c>
      <c r="E61">
        <v>1</v>
      </c>
      <c r="G61" t="str">
        <f>entsG!$B$10</f>
        <v>Feb</v>
      </c>
      <c r="H61">
        <f t="shared" si="5"/>
        <v>29</v>
      </c>
    </row>
    <row r="62" spans="1:8" ht="12">
      <c r="A62" t="str">
        <f t="shared" si="0"/>
        <v>Mar</v>
      </c>
      <c r="B62">
        <f t="shared" si="1"/>
        <v>1</v>
      </c>
      <c r="D62" t="str">
        <f>entsG!$B$11</f>
        <v>Mar</v>
      </c>
      <c r="E62">
        <f>E61+1</f>
        <v>2</v>
      </c>
      <c r="G62" t="str">
        <f>entsG!$B$11</f>
        <v>Mar</v>
      </c>
      <c r="H62">
        <v>1</v>
      </c>
    </row>
    <row r="63" spans="1:8" ht="12">
      <c r="A63" t="str">
        <f t="shared" si="0"/>
        <v>Mar</v>
      </c>
      <c r="B63">
        <f t="shared" si="1"/>
        <v>2</v>
      </c>
      <c r="D63" t="str">
        <f>entsG!$B$11</f>
        <v>Mar</v>
      </c>
      <c r="E63">
        <f aca="true" t="shared" si="6" ref="E63:E91">E62+1</f>
        <v>3</v>
      </c>
      <c r="G63" t="str">
        <f>entsG!$B$11</f>
        <v>Mar</v>
      </c>
      <c r="H63">
        <f>H62+1</f>
        <v>2</v>
      </c>
    </row>
    <row r="64" spans="1:8" ht="12">
      <c r="A64" t="str">
        <f t="shared" si="0"/>
        <v>Mar</v>
      </c>
      <c r="B64">
        <f t="shared" si="1"/>
        <v>3</v>
      </c>
      <c r="D64" t="str">
        <f>entsG!$B$11</f>
        <v>Mar</v>
      </c>
      <c r="E64">
        <f t="shared" si="6"/>
        <v>4</v>
      </c>
      <c r="G64" t="str">
        <f>entsG!$B$11</f>
        <v>Mar</v>
      </c>
      <c r="H64">
        <f aca="true" t="shared" si="7" ref="H64:H92">H63+1</f>
        <v>3</v>
      </c>
    </row>
    <row r="65" spans="1:8" ht="12">
      <c r="A65" t="str">
        <f t="shared" si="0"/>
        <v>Mar</v>
      </c>
      <c r="B65">
        <f t="shared" si="1"/>
        <v>4</v>
      </c>
      <c r="D65" t="str">
        <f>entsG!$B$11</f>
        <v>Mar</v>
      </c>
      <c r="E65">
        <f t="shared" si="6"/>
        <v>5</v>
      </c>
      <c r="G65" t="str">
        <f>entsG!$B$11</f>
        <v>Mar</v>
      </c>
      <c r="H65">
        <f t="shared" si="7"/>
        <v>4</v>
      </c>
    </row>
    <row r="66" spans="1:8" ht="12">
      <c r="A66" t="str">
        <f t="shared" si="0"/>
        <v>Mar</v>
      </c>
      <c r="B66">
        <f t="shared" si="1"/>
        <v>5</v>
      </c>
      <c r="D66" t="str">
        <f>entsG!$B$11</f>
        <v>Mar</v>
      </c>
      <c r="E66">
        <f t="shared" si="6"/>
        <v>6</v>
      </c>
      <c r="G66" t="str">
        <f>entsG!$B$11</f>
        <v>Mar</v>
      </c>
      <c r="H66">
        <f t="shared" si="7"/>
        <v>5</v>
      </c>
    </row>
    <row r="67" spans="1:8" ht="12">
      <c r="A67" t="str">
        <f aca="true" t="shared" si="8" ref="A67:A130">IF($K$4="leap",G67,D67)</f>
        <v>Mar</v>
      </c>
      <c r="B67">
        <f aca="true" t="shared" si="9" ref="B67:B130">IF($K$4="leap",H67,E67)</f>
        <v>6</v>
      </c>
      <c r="D67" t="str">
        <f>entsG!$B$11</f>
        <v>Mar</v>
      </c>
      <c r="E67">
        <f t="shared" si="6"/>
        <v>7</v>
      </c>
      <c r="G67" t="str">
        <f>entsG!$B$11</f>
        <v>Mar</v>
      </c>
      <c r="H67">
        <f t="shared" si="7"/>
        <v>6</v>
      </c>
    </row>
    <row r="68" spans="1:8" ht="12">
      <c r="A68" t="str">
        <f t="shared" si="8"/>
        <v>Mar</v>
      </c>
      <c r="B68">
        <f t="shared" si="9"/>
        <v>7</v>
      </c>
      <c r="D68" t="str">
        <f>entsG!$B$11</f>
        <v>Mar</v>
      </c>
      <c r="E68">
        <f t="shared" si="6"/>
        <v>8</v>
      </c>
      <c r="G68" t="str">
        <f>entsG!$B$11</f>
        <v>Mar</v>
      </c>
      <c r="H68">
        <f t="shared" si="7"/>
        <v>7</v>
      </c>
    </row>
    <row r="69" spans="1:8" ht="12">
      <c r="A69" t="str">
        <f t="shared" si="8"/>
        <v>Mar</v>
      </c>
      <c r="B69">
        <f t="shared" si="9"/>
        <v>8</v>
      </c>
      <c r="D69" t="str">
        <f>entsG!$B$11</f>
        <v>Mar</v>
      </c>
      <c r="E69">
        <f t="shared" si="6"/>
        <v>9</v>
      </c>
      <c r="G69" t="str">
        <f>entsG!$B$11</f>
        <v>Mar</v>
      </c>
      <c r="H69">
        <f t="shared" si="7"/>
        <v>8</v>
      </c>
    </row>
    <row r="70" spans="1:8" ht="12">
      <c r="A70" t="str">
        <f t="shared" si="8"/>
        <v>Mar</v>
      </c>
      <c r="B70">
        <f t="shared" si="9"/>
        <v>9</v>
      </c>
      <c r="D70" t="str">
        <f>entsG!$B$11</f>
        <v>Mar</v>
      </c>
      <c r="E70">
        <f t="shared" si="6"/>
        <v>10</v>
      </c>
      <c r="G70" t="str">
        <f>entsG!$B$11</f>
        <v>Mar</v>
      </c>
      <c r="H70">
        <f t="shared" si="7"/>
        <v>9</v>
      </c>
    </row>
    <row r="71" spans="1:8" ht="12">
      <c r="A71" t="str">
        <f t="shared" si="8"/>
        <v>Mar</v>
      </c>
      <c r="B71">
        <f t="shared" si="9"/>
        <v>10</v>
      </c>
      <c r="D71" t="str">
        <f>entsG!$B$11</f>
        <v>Mar</v>
      </c>
      <c r="E71">
        <f t="shared" si="6"/>
        <v>11</v>
      </c>
      <c r="G71" t="str">
        <f>entsG!$B$11</f>
        <v>Mar</v>
      </c>
      <c r="H71">
        <f t="shared" si="7"/>
        <v>10</v>
      </c>
    </row>
    <row r="72" spans="1:8" ht="12">
      <c r="A72" t="str">
        <f t="shared" si="8"/>
        <v>Mar</v>
      </c>
      <c r="B72">
        <f t="shared" si="9"/>
        <v>11</v>
      </c>
      <c r="D72" t="str">
        <f>entsG!$B$11</f>
        <v>Mar</v>
      </c>
      <c r="E72">
        <f t="shared" si="6"/>
        <v>12</v>
      </c>
      <c r="G72" t="str">
        <f>entsG!$B$11</f>
        <v>Mar</v>
      </c>
      <c r="H72">
        <f t="shared" si="7"/>
        <v>11</v>
      </c>
    </row>
    <row r="73" spans="1:8" ht="12">
      <c r="A73" t="str">
        <f t="shared" si="8"/>
        <v>Mar</v>
      </c>
      <c r="B73">
        <f t="shared" si="9"/>
        <v>12</v>
      </c>
      <c r="D73" t="str">
        <f>entsG!$B$11</f>
        <v>Mar</v>
      </c>
      <c r="E73">
        <f t="shared" si="6"/>
        <v>13</v>
      </c>
      <c r="G73" t="str">
        <f>entsG!$B$11</f>
        <v>Mar</v>
      </c>
      <c r="H73">
        <f t="shared" si="7"/>
        <v>12</v>
      </c>
    </row>
    <row r="74" spans="1:8" ht="12">
      <c r="A74" t="str">
        <f t="shared" si="8"/>
        <v>Mar</v>
      </c>
      <c r="B74">
        <f t="shared" si="9"/>
        <v>13</v>
      </c>
      <c r="D74" t="str">
        <f>entsG!$B$11</f>
        <v>Mar</v>
      </c>
      <c r="E74">
        <f t="shared" si="6"/>
        <v>14</v>
      </c>
      <c r="G74" t="str">
        <f>entsG!$B$11</f>
        <v>Mar</v>
      </c>
      <c r="H74">
        <f t="shared" si="7"/>
        <v>13</v>
      </c>
    </row>
    <row r="75" spans="1:8" ht="12">
      <c r="A75" t="str">
        <f t="shared" si="8"/>
        <v>Mar</v>
      </c>
      <c r="B75">
        <f t="shared" si="9"/>
        <v>14</v>
      </c>
      <c r="D75" t="str">
        <f>entsG!$B$11</f>
        <v>Mar</v>
      </c>
      <c r="E75">
        <f t="shared" si="6"/>
        <v>15</v>
      </c>
      <c r="G75" t="str">
        <f>entsG!$B$11</f>
        <v>Mar</v>
      </c>
      <c r="H75">
        <f t="shared" si="7"/>
        <v>14</v>
      </c>
    </row>
    <row r="76" spans="1:8" ht="12">
      <c r="A76" t="str">
        <f t="shared" si="8"/>
        <v>Mar</v>
      </c>
      <c r="B76">
        <f t="shared" si="9"/>
        <v>15</v>
      </c>
      <c r="D76" t="str">
        <f>entsG!$B$11</f>
        <v>Mar</v>
      </c>
      <c r="E76">
        <f t="shared" si="6"/>
        <v>16</v>
      </c>
      <c r="G76" t="str">
        <f>entsG!$B$11</f>
        <v>Mar</v>
      </c>
      <c r="H76">
        <f t="shared" si="7"/>
        <v>15</v>
      </c>
    </row>
    <row r="77" spans="1:8" ht="12">
      <c r="A77" t="str">
        <f t="shared" si="8"/>
        <v>Mar</v>
      </c>
      <c r="B77">
        <f t="shared" si="9"/>
        <v>16</v>
      </c>
      <c r="D77" t="str">
        <f>entsG!$B$11</f>
        <v>Mar</v>
      </c>
      <c r="E77">
        <f t="shared" si="6"/>
        <v>17</v>
      </c>
      <c r="G77" t="str">
        <f>entsG!$B$11</f>
        <v>Mar</v>
      </c>
      <c r="H77">
        <f t="shared" si="7"/>
        <v>16</v>
      </c>
    </row>
    <row r="78" spans="1:8" ht="12">
      <c r="A78" t="str">
        <f t="shared" si="8"/>
        <v>Mar</v>
      </c>
      <c r="B78">
        <f t="shared" si="9"/>
        <v>17</v>
      </c>
      <c r="D78" t="str">
        <f>entsG!$B$11</f>
        <v>Mar</v>
      </c>
      <c r="E78">
        <f t="shared" si="6"/>
        <v>18</v>
      </c>
      <c r="G78" t="str">
        <f>entsG!$B$11</f>
        <v>Mar</v>
      </c>
      <c r="H78">
        <f t="shared" si="7"/>
        <v>17</v>
      </c>
    </row>
    <row r="79" spans="1:8" ht="12">
      <c r="A79" t="str">
        <f t="shared" si="8"/>
        <v>Mar</v>
      </c>
      <c r="B79">
        <f t="shared" si="9"/>
        <v>18</v>
      </c>
      <c r="D79" t="str">
        <f>entsG!$B$11</f>
        <v>Mar</v>
      </c>
      <c r="E79">
        <f t="shared" si="6"/>
        <v>19</v>
      </c>
      <c r="G79" t="str">
        <f>entsG!$B$11</f>
        <v>Mar</v>
      </c>
      <c r="H79">
        <f t="shared" si="7"/>
        <v>18</v>
      </c>
    </row>
    <row r="80" spans="1:8" ht="12">
      <c r="A80" t="str">
        <f t="shared" si="8"/>
        <v>Mar</v>
      </c>
      <c r="B80">
        <f t="shared" si="9"/>
        <v>19</v>
      </c>
      <c r="D80" t="str">
        <f>entsG!$B$11</f>
        <v>Mar</v>
      </c>
      <c r="E80">
        <f t="shared" si="6"/>
        <v>20</v>
      </c>
      <c r="G80" t="str">
        <f>entsG!$B$11</f>
        <v>Mar</v>
      </c>
      <c r="H80">
        <f t="shared" si="7"/>
        <v>19</v>
      </c>
    </row>
    <row r="81" spans="1:8" ht="12">
      <c r="A81" t="str">
        <f t="shared" si="8"/>
        <v>Mar</v>
      </c>
      <c r="B81">
        <f t="shared" si="9"/>
        <v>20</v>
      </c>
      <c r="D81" t="str">
        <f>entsG!$B$11</f>
        <v>Mar</v>
      </c>
      <c r="E81">
        <f t="shared" si="6"/>
        <v>21</v>
      </c>
      <c r="G81" t="str">
        <f>entsG!$B$11</f>
        <v>Mar</v>
      </c>
      <c r="H81">
        <f t="shared" si="7"/>
        <v>20</v>
      </c>
    </row>
    <row r="82" spans="1:8" ht="12">
      <c r="A82" t="str">
        <f t="shared" si="8"/>
        <v>Mar</v>
      </c>
      <c r="B82">
        <f t="shared" si="9"/>
        <v>21</v>
      </c>
      <c r="D82" t="str">
        <f>entsG!$B$11</f>
        <v>Mar</v>
      </c>
      <c r="E82">
        <f t="shared" si="6"/>
        <v>22</v>
      </c>
      <c r="G82" t="str">
        <f>entsG!$B$11</f>
        <v>Mar</v>
      </c>
      <c r="H82">
        <f t="shared" si="7"/>
        <v>21</v>
      </c>
    </row>
    <row r="83" spans="1:8" ht="12">
      <c r="A83" t="str">
        <f t="shared" si="8"/>
        <v>Mar</v>
      </c>
      <c r="B83">
        <f t="shared" si="9"/>
        <v>22</v>
      </c>
      <c r="D83" t="str">
        <f>entsG!$B$11</f>
        <v>Mar</v>
      </c>
      <c r="E83">
        <f t="shared" si="6"/>
        <v>23</v>
      </c>
      <c r="G83" t="str">
        <f>entsG!$B$11</f>
        <v>Mar</v>
      </c>
      <c r="H83">
        <f t="shared" si="7"/>
        <v>22</v>
      </c>
    </row>
    <row r="84" spans="1:8" ht="12">
      <c r="A84" t="str">
        <f t="shared" si="8"/>
        <v>Mar</v>
      </c>
      <c r="B84">
        <f t="shared" si="9"/>
        <v>23</v>
      </c>
      <c r="D84" t="str">
        <f>entsG!$B$11</f>
        <v>Mar</v>
      </c>
      <c r="E84">
        <f t="shared" si="6"/>
        <v>24</v>
      </c>
      <c r="G84" t="str">
        <f>entsG!$B$11</f>
        <v>Mar</v>
      </c>
      <c r="H84">
        <f t="shared" si="7"/>
        <v>23</v>
      </c>
    </row>
    <row r="85" spans="1:8" ht="12">
      <c r="A85" t="str">
        <f t="shared" si="8"/>
        <v>Mar</v>
      </c>
      <c r="B85">
        <f t="shared" si="9"/>
        <v>24</v>
      </c>
      <c r="D85" t="str">
        <f>entsG!$B$11</f>
        <v>Mar</v>
      </c>
      <c r="E85">
        <f t="shared" si="6"/>
        <v>25</v>
      </c>
      <c r="G85" t="str">
        <f>entsG!$B$11</f>
        <v>Mar</v>
      </c>
      <c r="H85">
        <f t="shared" si="7"/>
        <v>24</v>
      </c>
    </row>
    <row r="86" spans="1:8" ht="12">
      <c r="A86" t="str">
        <f t="shared" si="8"/>
        <v>Mar</v>
      </c>
      <c r="B86">
        <f t="shared" si="9"/>
        <v>25</v>
      </c>
      <c r="D86" t="str">
        <f>entsG!$B$11</f>
        <v>Mar</v>
      </c>
      <c r="E86">
        <f t="shared" si="6"/>
        <v>26</v>
      </c>
      <c r="G86" t="str">
        <f>entsG!$B$11</f>
        <v>Mar</v>
      </c>
      <c r="H86">
        <f t="shared" si="7"/>
        <v>25</v>
      </c>
    </row>
    <row r="87" spans="1:8" ht="12">
      <c r="A87" t="str">
        <f t="shared" si="8"/>
        <v>Mar</v>
      </c>
      <c r="B87">
        <f t="shared" si="9"/>
        <v>26</v>
      </c>
      <c r="D87" t="str">
        <f>entsG!$B$11</f>
        <v>Mar</v>
      </c>
      <c r="E87">
        <f t="shared" si="6"/>
        <v>27</v>
      </c>
      <c r="G87" t="str">
        <f>entsG!$B$11</f>
        <v>Mar</v>
      </c>
      <c r="H87">
        <f t="shared" si="7"/>
        <v>26</v>
      </c>
    </row>
    <row r="88" spans="1:8" ht="12">
      <c r="A88" t="str">
        <f t="shared" si="8"/>
        <v>Mar</v>
      </c>
      <c r="B88">
        <f t="shared" si="9"/>
        <v>27</v>
      </c>
      <c r="D88" t="str">
        <f>entsG!$B$11</f>
        <v>Mar</v>
      </c>
      <c r="E88">
        <f t="shared" si="6"/>
        <v>28</v>
      </c>
      <c r="G88" t="str">
        <f>entsG!$B$11</f>
        <v>Mar</v>
      </c>
      <c r="H88">
        <f t="shared" si="7"/>
        <v>27</v>
      </c>
    </row>
    <row r="89" spans="1:8" ht="12">
      <c r="A89" t="str">
        <f t="shared" si="8"/>
        <v>Mar</v>
      </c>
      <c r="B89">
        <f t="shared" si="9"/>
        <v>28</v>
      </c>
      <c r="D89" t="str">
        <f>entsG!$B$11</f>
        <v>Mar</v>
      </c>
      <c r="E89">
        <f t="shared" si="6"/>
        <v>29</v>
      </c>
      <c r="G89" t="str">
        <f>entsG!$B$11</f>
        <v>Mar</v>
      </c>
      <c r="H89">
        <f t="shared" si="7"/>
        <v>28</v>
      </c>
    </row>
    <row r="90" spans="1:8" ht="12">
      <c r="A90" t="str">
        <f t="shared" si="8"/>
        <v>Mar</v>
      </c>
      <c r="B90">
        <f t="shared" si="9"/>
        <v>29</v>
      </c>
      <c r="D90" t="str">
        <f>entsG!$B$11</f>
        <v>Mar</v>
      </c>
      <c r="E90">
        <f t="shared" si="6"/>
        <v>30</v>
      </c>
      <c r="G90" t="str">
        <f>entsG!$B$11</f>
        <v>Mar</v>
      </c>
      <c r="H90">
        <f t="shared" si="7"/>
        <v>29</v>
      </c>
    </row>
    <row r="91" spans="1:8" ht="12">
      <c r="A91" t="str">
        <f t="shared" si="8"/>
        <v>Mar</v>
      </c>
      <c r="B91">
        <f t="shared" si="9"/>
        <v>30</v>
      </c>
      <c r="D91" t="str">
        <f>entsG!$B$11</f>
        <v>Mar</v>
      </c>
      <c r="E91">
        <f t="shared" si="6"/>
        <v>31</v>
      </c>
      <c r="G91" t="str">
        <f>entsG!$B$11</f>
        <v>Mar</v>
      </c>
      <c r="H91">
        <f t="shared" si="7"/>
        <v>30</v>
      </c>
    </row>
    <row r="92" spans="1:8" ht="12">
      <c r="A92" t="str">
        <f t="shared" si="8"/>
        <v>Mar</v>
      </c>
      <c r="B92">
        <f t="shared" si="9"/>
        <v>31</v>
      </c>
      <c r="D92" t="str">
        <f>entsG!$B$12</f>
        <v>Apr</v>
      </c>
      <c r="E92">
        <v>1</v>
      </c>
      <c r="G92" t="str">
        <f>entsG!$B$11</f>
        <v>Mar</v>
      </c>
      <c r="H92">
        <f t="shared" si="7"/>
        <v>31</v>
      </c>
    </row>
    <row r="93" spans="1:8" ht="12">
      <c r="A93" t="str">
        <f t="shared" si="8"/>
        <v>Apr</v>
      </c>
      <c r="B93">
        <f t="shared" si="9"/>
        <v>1</v>
      </c>
      <c r="D93" t="str">
        <f>entsG!$B$12</f>
        <v>Apr</v>
      </c>
      <c r="E93">
        <f>E92+1</f>
        <v>2</v>
      </c>
      <c r="G93" t="str">
        <f>entsG!$B$12</f>
        <v>Apr</v>
      </c>
      <c r="H93">
        <v>1</v>
      </c>
    </row>
    <row r="94" spans="1:8" ht="12">
      <c r="A94" t="str">
        <f t="shared" si="8"/>
        <v>Apr</v>
      </c>
      <c r="B94">
        <f t="shared" si="9"/>
        <v>2</v>
      </c>
      <c r="D94" t="str">
        <f>entsG!$B$12</f>
        <v>Apr</v>
      </c>
      <c r="E94">
        <f aca="true" t="shared" si="10" ref="E94:E121">E93+1</f>
        <v>3</v>
      </c>
      <c r="G94" t="str">
        <f>entsG!$B$12</f>
        <v>Apr</v>
      </c>
      <c r="H94">
        <f>H93+1</f>
        <v>2</v>
      </c>
    </row>
    <row r="95" spans="1:8" ht="12">
      <c r="A95" t="str">
        <f t="shared" si="8"/>
        <v>Apr</v>
      </c>
      <c r="B95">
        <f t="shared" si="9"/>
        <v>3</v>
      </c>
      <c r="D95" t="str">
        <f>entsG!$B$12</f>
        <v>Apr</v>
      </c>
      <c r="E95">
        <f t="shared" si="10"/>
        <v>4</v>
      </c>
      <c r="G95" t="str">
        <f>entsG!$B$12</f>
        <v>Apr</v>
      </c>
      <c r="H95">
        <f aca="true" t="shared" si="11" ref="H95:H122">H94+1</f>
        <v>3</v>
      </c>
    </row>
    <row r="96" spans="1:8" ht="12">
      <c r="A96" t="str">
        <f t="shared" si="8"/>
        <v>Apr</v>
      </c>
      <c r="B96">
        <f t="shared" si="9"/>
        <v>4</v>
      </c>
      <c r="D96" t="str">
        <f>entsG!$B$12</f>
        <v>Apr</v>
      </c>
      <c r="E96">
        <f t="shared" si="10"/>
        <v>5</v>
      </c>
      <c r="G96" t="str">
        <f>entsG!$B$12</f>
        <v>Apr</v>
      </c>
      <c r="H96">
        <f t="shared" si="11"/>
        <v>4</v>
      </c>
    </row>
    <row r="97" spans="1:8" ht="12">
      <c r="A97" t="str">
        <f t="shared" si="8"/>
        <v>Apr</v>
      </c>
      <c r="B97">
        <f t="shared" si="9"/>
        <v>5</v>
      </c>
      <c r="D97" t="str">
        <f>entsG!$B$12</f>
        <v>Apr</v>
      </c>
      <c r="E97">
        <f t="shared" si="10"/>
        <v>6</v>
      </c>
      <c r="G97" t="str">
        <f>entsG!$B$12</f>
        <v>Apr</v>
      </c>
      <c r="H97">
        <f t="shared" si="11"/>
        <v>5</v>
      </c>
    </row>
    <row r="98" spans="1:8" ht="12">
      <c r="A98" t="str">
        <f t="shared" si="8"/>
        <v>Apr</v>
      </c>
      <c r="B98">
        <f t="shared" si="9"/>
        <v>6</v>
      </c>
      <c r="D98" t="str">
        <f>entsG!$B$12</f>
        <v>Apr</v>
      </c>
      <c r="E98">
        <f t="shared" si="10"/>
        <v>7</v>
      </c>
      <c r="G98" t="str">
        <f>entsG!$B$12</f>
        <v>Apr</v>
      </c>
      <c r="H98">
        <f t="shared" si="11"/>
        <v>6</v>
      </c>
    </row>
    <row r="99" spans="1:8" ht="12">
      <c r="A99" t="str">
        <f t="shared" si="8"/>
        <v>Apr</v>
      </c>
      <c r="B99">
        <f t="shared" si="9"/>
        <v>7</v>
      </c>
      <c r="D99" t="str">
        <f>entsG!$B$12</f>
        <v>Apr</v>
      </c>
      <c r="E99">
        <f t="shared" si="10"/>
        <v>8</v>
      </c>
      <c r="G99" t="str">
        <f>entsG!$B$12</f>
        <v>Apr</v>
      </c>
      <c r="H99">
        <f t="shared" si="11"/>
        <v>7</v>
      </c>
    </row>
    <row r="100" spans="1:8" ht="12">
      <c r="A100" t="str">
        <f t="shared" si="8"/>
        <v>Apr</v>
      </c>
      <c r="B100">
        <f t="shared" si="9"/>
        <v>8</v>
      </c>
      <c r="D100" t="str">
        <f>entsG!$B$12</f>
        <v>Apr</v>
      </c>
      <c r="E100">
        <f t="shared" si="10"/>
        <v>9</v>
      </c>
      <c r="G100" t="str">
        <f>entsG!$B$12</f>
        <v>Apr</v>
      </c>
      <c r="H100">
        <f t="shared" si="11"/>
        <v>8</v>
      </c>
    </row>
    <row r="101" spans="1:8" ht="12">
      <c r="A101" t="str">
        <f t="shared" si="8"/>
        <v>Apr</v>
      </c>
      <c r="B101">
        <f t="shared" si="9"/>
        <v>9</v>
      </c>
      <c r="D101" t="str">
        <f>entsG!$B$12</f>
        <v>Apr</v>
      </c>
      <c r="E101">
        <f t="shared" si="10"/>
        <v>10</v>
      </c>
      <c r="G101" t="str">
        <f>entsG!$B$12</f>
        <v>Apr</v>
      </c>
      <c r="H101">
        <f t="shared" si="11"/>
        <v>9</v>
      </c>
    </row>
    <row r="102" spans="1:8" ht="12">
      <c r="A102" t="str">
        <f t="shared" si="8"/>
        <v>Apr</v>
      </c>
      <c r="B102">
        <f t="shared" si="9"/>
        <v>10</v>
      </c>
      <c r="D102" t="str">
        <f>entsG!$B$12</f>
        <v>Apr</v>
      </c>
      <c r="E102">
        <f t="shared" si="10"/>
        <v>11</v>
      </c>
      <c r="G102" t="str">
        <f>entsG!$B$12</f>
        <v>Apr</v>
      </c>
      <c r="H102">
        <f t="shared" si="11"/>
        <v>10</v>
      </c>
    </row>
    <row r="103" spans="1:8" ht="12">
      <c r="A103" t="str">
        <f t="shared" si="8"/>
        <v>Apr</v>
      </c>
      <c r="B103">
        <f t="shared" si="9"/>
        <v>11</v>
      </c>
      <c r="D103" t="str">
        <f>entsG!$B$12</f>
        <v>Apr</v>
      </c>
      <c r="E103">
        <f t="shared" si="10"/>
        <v>12</v>
      </c>
      <c r="G103" t="str">
        <f>entsG!$B$12</f>
        <v>Apr</v>
      </c>
      <c r="H103">
        <f t="shared" si="11"/>
        <v>11</v>
      </c>
    </row>
    <row r="104" spans="1:8" ht="12">
      <c r="A104" t="str">
        <f t="shared" si="8"/>
        <v>Apr</v>
      </c>
      <c r="B104">
        <f t="shared" si="9"/>
        <v>12</v>
      </c>
      <c r="D104" t="str">
        <f>entsG!$B$12</f>
        <v>Apr</v>
      </c>
      <c r="E104">
        <f t="shared" si="10"/>
        <v>13</v>
      </c>
      <c r="G104" t="str">
        <f>entsG!$B$12</f>
        <v>Apr</v>
      </c>
      <c r="H104">
        <f t="shared" si="11"/>
        <v>12</v>
      </c>
    </row>
    <row r="105" spans="1:8" ht="12">
      <c r="A105" t="str">
        <f t="shared" si="8"/>
        <v>Apr</v>
      </c>
      <c r="B105">
        <f t="shared" si="9"/>
        <v>13</v>
      </c>
      <c r="D105" t="str">
        <f>entsG!$B$12</f>
        <v>Apr</v>
      </c>
      <c r="E105">
        <f t="shared" si="10"/>
        <v>14</v>
      </c>
      <c r="G105" t="str">
        <f>entsG!$B$12</f>
        <v>Apr</v>
      </c>
      <c r="H105">
        <f t="shared" si="11"/>
        <v>13</v>
      </c>
    </row>
    <row r="106" spans="1:8" ht="12">
      <c r="A106" t="str">
        <f t="shared" si="8"/>
        <v>Apr</v>
      </c>
      <c r="B106">
        <f t="shared" si="9"/>
        <v>14</v>
      </c>
      <c r="D106" t="str">
        <f>entsG!$B$12</f>
        <v>Apr</v>
      </c>
      <c r="E106">
        <f t="shared" si="10"/>
        <v>15</v>
      </c>
      <c r="G106" t="str">
        <f>entsG!$B$12</f>
        <v>Apr</v>
      </c>
      <c r="H106">
        <f t="shared" si="11"/>
        <v>14</v>
      </c>
    </row>
    <row r="107" spans="1:8" ht="12">
      <c r="A107" t="str">
        <f t="shared" si="8"/>
        <v>Apr</v>
      </c>
      <c r="B107">
        <f t="shared" si="9"/>
        <v>15</v>
      </c>
      <c r="D107" t="str">
        <f>entsG!$B$12</f>
        <v>Apr</v>
      </c>
      <c r="E107">
        <f t="shared" si="10"/>
        <v>16</v>
      </c>
      <c r="G107" t="str">
        <f>entsG!$B$12</f>
        <v>Apr</v>
      </c>
      <c r="H107">
        <f t="shared" si="11"/>
        <v>15</v>
      </c>
    </row>
    <row r="108" spans="1:8" ht="12">
      <c r="A108" t="str">
        <f t="shared" si="8"/>
        <v>Apr</v>
      </c>
      <c r="B108">
        <f t="shared" si="9"/>
        <v>16</v>
      </c>
      <c r="D108" t="str">
        <f>entsG!$B$12</f>
        <v>Apr</v>
      </c>
      <c r="E108">
        <f t="shared" si="10"/>
        <v>17</v>
      </c>
      <c r="G108" t="str">
        <f>entsG!$B$12</f>
        <v>Apr</v>
      </c>
      <c r="H108">
        <f t="shared" si="11"/>
        <v>16</v>
      </c>
    </row>
    <row r="109" spans="1:8" ht="12">
      <c r="A109" t="str">
        <f t="shared" si="8"/>
        <v>Apr</v>
      </c>
      <c r="B109">
        <f t="shared" si="9"/>
        <v>17</v>
      </c>
      <c r="D109" t="str">
        <f>entsG!$B$12</f>
        <v>Apr</v>
      </c>
      <c r="E109">
        <f t="shared" si="10"/>
        <v>18</v>
      </c>
      <c r="G109" t="str">
        <f>entsG!$B$12</f>
        <v>Apr</v>
      </c>
      <c r="H109">
        <f t="shared" si="11"/>
        <v>17</v>
      </c>
    </row>
    <row r="110" spans="1:8" ht="12">
      <c r="A110" t="str">
        <f t="shared" si="8"/>
        <v>Apr</v>
      </c>
      <c r="B110">
        <f t="shared" si="9"/>
        <v>18</v>
      </c>
      <c r="D110" t="str">
        <f>entsG!$B$12</f>
        <v>Apr</v>
      </c>
      <c r="E110">
        <f t="shared" si="10"/>
        <v>19</v>
      </c>
      <c r="G110" t="str">
        <f>entsG!$B$12</f>
        <v>Apr</v>
      </c>
      <c r="H110">
        <f t="shared" si="11"/>
        <v>18</v>
      </c>
    </row>
    <row r="111" spans="1:8" ht="12">
      <c r="A111" t="str">
        <f t="shared" si="8"/>
        <v>Apr</v>
      </c>
      <c r="B111">
        <f t="shared" si="9"/>
        <v>19</v>
      </c>
      <c r="D111" t="str">
        <f>entsG!$B$12</f>
        <v>Apr</v>
      </c>
      <c r="E111">
        <f t="shared" si="10"/>
        <v>20</v>
      </c>
      <c r="G111" t="str">
        <f>entsG!$B$12</f>
        <v>Apr</v>
      </c>
      <c r="H111">
        <f t="shared" si="11"/>
        <v>19</v>
      </c>
    </row>
    <row r="112" spans="1:8" ht="12">
      <c r="A112" t="str">
        <f t="shared" si="8"/>
        <v>Apr</v>
      </c>
      <c r="B112">
        <f t="shared" si="9"/>
        <v>20</v>
      </c>
      <c r="D112" t="str">
        <f>entsG!$B$12</f>
        <v>Apr</v>
      </c>
      <c r="E112">
        <f t="shared" si="10"/>
        <v>21</v>
      </c>
      <c r="G112" t="str">
        <f>entsG!$B$12</f>
        <v>Apr</v>
      </c>
      <c r="H112">
        <f t="shared" si="11"/>
        <v>20</v>
      </c>
    </row>
    <row r="113" spans="1:8" ht="12">
      <c r="A113" t="str">
        <f t="shared" si="8"/>
        <v>Apr</v>
      </c>
      <c r="B113">
        <f t="shared" si="9"/>
        <v>21</v>
      </c>
      <c r="D113" t="str">
        <f>entsG!$B$12</f>
        <v>Apr</v>
      </c>
      <c r="E113">
        <f t="shared" si="10"/>
        <v>22</v>
      </c>
      <c r="G113" t="str">
        <f>entsG!$B$12</f>
        <v>Apr</v>
      </c>
      <c r="H113">
        <f t="shared" si="11"/>
        <v>21</v>
      </c>
    </row>
    <row r="114" spans="1:8" ht="12">
      <c r="A114" t="str">
        <f t="shared" si="8"/>
        <v>Apr</v>
      </c>
      <c r="B114">
        <f t="shared" si="9"/>
        <v>22</v>
      </c>
      <c r="D114" t="str">
        <f>entsG!$B$12</f>
        <v>Apr</v>
      </c>
      <c r="E114">
        <f t="shared" si="10"/>
        <v>23</v>
      </c>
      <c r="G114" t="str">
        <f>entsG!$B$12</f>
        <v>Apr</v>
      </c>
      <c r="H114">
        <f t="shared" si="11"/>
        <v>22</v>
      </c>
    </row>
    <row r="115" spans="1:8" ht="12">
      <c r="A115" t="str">
        <f t="shared" si="8"/>
        <v>Apr</v>
      </c>
      <c r="B115">
        <f t="shared" si="9"/>
        <v>23</v>
      </c>
      <c r="D115" t="str">
        <f>entsG!$B$12</f>
        <v>Apr</v>
      </c>
      <c r="E115">
        <f t="shared" si="10"/>
        <v>24</v>
      </c>
      <c r="G115" t="str">
        <f>entsG!$B$12</f>
        <v>Apr</v>
      </c>
      <c r="H115">
        <f t="shared" si="11"/>
        <v>23</v>
      </c>
    </row>
    <row r="116" spans="1:8" ht="12">
      <c r="A116" t="str">
        <f t="shared" si="8"/>
        <v>Apr</v>
      </c>
      <c r="B116">
        <f t="shared" si="9"/>
        <v>24</v>
      </c>
      <c r="D116" t="str">
        <f>entsG!$B$12</f>
        <v>Apr</v>
      </c>
      <c r="E116">
        <f t="shared" si="10"/>
        <v>25</v>
      </c>
      <c r="G116" t="str">
        <f>entsG!$B$12</f>
        <v>Apr</v>
      </c>
      <c r="H116">
        <f t="shared" si="11"/>
        <v>24</v>
      </c>
    </row>
    <row r="117" spans="1:8" ht="12">
      <c r="A117" t="str">
        <f t="shared" si="8"/>
        <v>Apr</v>
      </c>
      <c r="B117">
        <f t="shared" si="9"/>
        <v>25</v>
      </c>
      <c r="D117" t="str">
        <f>entsG!$B$12</f>
        <v>Apr</v>
      </c>
      <c r="E117">
        <f t="shared" si="10"/>
        <v>26</v>
      </c>
      <c r="G117" t="str">
        <f>entsG!$B$12</f>
        <v>Apr</v>
      </c>
      <c r="H117">
        <f t="shared" si="11"/>
        <v>25</v>
      </c>
    </row>
    <row r="118" spans="1:8" ht="12">
      <c r="A118" t="str">
        <f t="shared" si="8"/>
        <v>Apr</v>
      </c>
      <c r="B118">
        <f t="shared" si="9"/>
        <v>26</v>
      </c>
      <c r="D118" t="str">
        <f>entsG!$B$12</f>
        <v>Apr</v>
      </c>
      <c r="E118">
        <f t="shared" si="10"/>
        <v>27</v>
      </c>
      <c r="G118" t="str">
        <f>entsG!$B$12</f>
        <v>Apr</v>
      </c>
      <c r="H118">
        <f t="shared" si="11"/>
        <v>26</v>
      </c>
    </row>
    <row r="119" spans="1:8" ht="12">
      <c r="A119" t="str">
        <f t="shared" si="8"/>
        <v>Apr</v>
      </c>
      <c r="B119">
        <f t="shared" si="9"/>
        <v>27</v>
      </c>
      <c r="D119" t="str">
        <f>entsG!$B$12</f>
        <v>Apr</v>
      </c>
      <c r="E119">
        <f t="shared" si="10"/>
        <v>28</v>
      </c>
      <c r="G119" t="str">
        <f>entsG!$B$12</f>
        <v>Apr</v>
      </c>
      <c r="H119">
        <f t="shared" si="11"/>
        <v>27</v>
      </c>
    </row>
    <row r="120" spans="1:8" ht="12">
      <c r="A120" t="str">
        <f t="shared" si="8"/>
        <v>Apr</v>
      </c>
      <c r="B120">
        <f t="shared" si="9"/>
        <v>28</v>
      </c>
      <c r="D120" t="str">
        <f>entsG!$B$12</f>
        <v>Apr</v>
      </c>
      <c r="E120">
        <f t="shared" si="10"/>
        <v>29</v>
      </c>
      <c r="G120" t="str">
        <f>entsG!$B$12</f>
        <v>Apr</v>
      </c>
      <c r="H120">
        <f t="shared" si="11"/>
        <v>28</v>
      </c>
    </row>
    <row r="121" spans="1:8" ht="12">
      <c r="A121" t="str">
        <f t="shared" si="8"/>
        <v>Apr</v>
      </c>
      <c r="B121">
        <f t="shared" si="9"/>
        <v>29</v>
      </c>
      <c r="D121" t="str">
        <f>entsG!$B$12</f>
        <v>Apr</v>
      </c>
      <c r="E121">
        <f t="shared" si="10"/>
        <v>30</v>
      </c>
      <c r="G121" t="str">
        <f>entsG!$B$12</f>
        <v>Apr</v>
      </c>
      <c r="H121">
        <f t="shared" si="11"/>
        <v>29</v>
      </c>
    </row>
    <row r="122" spans="1:8" ht="12">
      <c r="A122" t="str">
        <f t="shared" si="8"/>
        <v>Apr</v>
      </c>
      <c r="B122">
        <f t="shared" si="9"/>
        <v>30</v>
      </c>
      <c r="D122" t="str">
        <f>entsG!$B$13</f>
        <v>May</v>
      </c>
      <c r="E122">
        <v>1</v>
      </c>
      <c r="G122" t="str">
        <f>entsG!$B$12</f>
        <v>Apr</v>
      </c>
      <c r="H122">
        <f t="shared" si="11"/>
        <v>30</v>
      </c>
    </row>
    <row r="123" spans="1:8" ht="12">
      <c r="A123" t="str">
        <f t="shared" si="8"/>
        <v>May</v>
      </c>
      <c r="B123">
        <f t="shared" si="9"/>
        <v>1</v>
      </c>
      <c r="D123" t="str">
        <f>entsG!$B$13</f>
        <v>May</v>
      </c>
      <c r="E123">
        <f>E122+1</f>
        <v>2</v>
      </c>
      <c r="G123" t="str">
        <f>entsG!$B$13</f>
        <v>May</v>
      </c>
      <c r="H123">
        <v>1</v>
      </c>
    </row>
    <row r="124" spans="1:8" ht="12">
      <c r="A124" t="str">
        <f t="shared" si="8"/>
        <v>May</v>
      </c>
      <c r="B124">
        <f t="shared" si="9"/>
        <v>2</v>
      </c>
      <c r="D124" t="str">
        <f>entsG!$B$13</f>
        <v>May</v>
      </c>
      <c r="E124">
        <f aca="true" t="shared" si="12" ref="E124:E152">E123+1</f>
        <v>3</v>
      </c>
      <c r="G124" t="str">
        <f>entsG!$B$13</f>
        <v>May</v>
      </c>
      <c r="H124">
        <f>H123+1</f>
        <v>2</v>
      </c>
    </row>
    <row r="125" spans="1:8" ht="12">
      <c r="A125" t="str">
        <f t="shared" si="8"/>
        <v>May</v>
      </c>
      <c r="B125">
        <f t="shared" si="9"/>
        <v>3</v>
      </c>
      <c r="D125" t="str">
        <f>entsG!$B$13</f>
        <v>May</v>
      </c>
      <c r="E125">
        <f t="shared" si="12"/>
        <v>4</v>
      </c>
      <c r="G125" t="str">
        <f>entsG!$B$13</f>
        <v>May</v>
      </c>
      <c r="H125">
        <f aca="true" t="shared" si="13" ref="H125:H153">H124+1</f>
        <v>3</v>
      </c>
    </row>
    <row r="126" spans="1:8" ht="12">
      <c r="A126" t="str">
        <f t="shared" si="8"/>
        <v>May</v>
      </c>
      <c r="B126">
        <f t="shared" si="9"/>
        <v>4</v>
      </c>
      <c r="D126" t="str">
        <f>entsG!$B$13</f>
        <v>May</v>
      </c>
      <c r="E126">
        <f t="shared" si="12"/>
        <v>5</v>
      </c>
      <c r="G126" t="str">
        <f>entsG!$B$13</f>
        <v>May</v>
      </c>
      <c r="H126">
        <f t="shared" si="13"/>
        <v>4</v>
      </c>
    </row>
    <row r="127" spans="1:8" ht="12">
      <c r="A127" t="str">
        <f t="shared" si="8"/>
        <v>May</v>
      </c>
      <c r="B127">
        <f t="shared" si="9"/>
        <v>5</v>
      </c>
      <c r="D127" t="str">
        <f>entsG!$B$13</f>
        <v>May</v>
      </c>
      <c r="E127">
        <f t="shared" si="12"/>
        <v>6</v>
      </c>
      <c r="G127" t="str">
        <f>entsG!$B$13</f>
        <v>May</v>
      </c>
      <c r="H127">
        <f t="shared" si="13"/>
        <v>5</v>
      </c>
    </row>
    <row r="128" spans="1:8" ht="12">
      <c r="A128" t="str">
        <f t="shared" si="8"/>
        <v>May</v>
      </c>
      <c r="B128">
        <f t="shared" si="9"/>
        <v>6</v>
      </c>
      <c r="D128" t="str">
        <f>entsG!$B$13</f>
        <v>May</v>
      </c>
      <c r="E128">
        <f t="shared" si="12"/>
        <v>7</v>
      </c>
      <c r="G128" t="str">
        <f>entsG!$B$13</f>
        <v>May</v>
      </c>
      <c r="H128">
        <f t="shared" si="13"/>
        <v>6</v>
      </c>
    </row>
    <row r="129" spans="1:8" ht="12">
      <c r="A129" t="str">
        <f t="shared" si="8"/>
        <v>May</v>
      </c>
      <c r="B129">
        <f t="shared" si="9"/>
        <v>7</v>
      </c>
      <c r="D129" t="str">
        <f>entsG!$B$13</f>
        <v>May</v>
      </c>
      <c r="E129">
        <f t="shared" si="12"/>
        <v>8</v>
      </c>
      <c r="G129" t="str">
        <f>entsG!$B$13</f>
        <v>May</v>
      </c>
      <c r="H129">
        <f t="shared" si="13"/>
        <v>7</v>
      </c>
    </row>
    <row r="130" spans="1:8" ht="12">
      <c r="A130" t="str">
        <f t="shared" si="8"/>
        <v>May</v>
      </c>
      <c r="B130">
        <f t="shared" si="9"/>
        <v>8</v>
      </c>
      <c r="D130" t="str">
        <f>entsG!$B$13</f>
        <v>May</v>
      </c>
      <c r="E130">
        <f t="shared" si="12"/>
        <v>9</v>
      </c>
      <c r="G130" t="str">
        <f>entsG!$B$13</f>
        <v>May</v>
      </c>
      <c r="H130">
        <f t="shared" si="13"/>
        <v>8</v>
      </c>
    </row>
    <row r="131" spans="1:8" ht="12">
      <c r="A131" t="str">
        <f aca="true" t="shared" si="14" ref="A131:A194">IF($K$4="leap",G131,D131)</f>
        <v>May</v>
      </c>
      <c r="B131">
        <f aca="true" t="shared" si="15" ref="B131:B194">IF($K$4="leap",H131,E131)</f>
        <v>9</v>
      </c>
      <c r="D131" t="str">
        <f>entsG!$B$13</f>
        <v>May</v>
      </c>
      <c r="E131">
        <f t="shared" si="12"/>
        <v>10</v>
      </c>
      <c r="G131" t="str">
        <f>entsG!$B$13</f>
        <v>May</v>
      </c>
      <c r="H131">
        <f t="shared" si="13"/>
        <v>9</v>
      </c>
    </row>
    <row r="132" spans="1:8" ht="12">
      <c r="A132" t="str">
        <f t="shared" si="14"/>
        <v>May</v>
      </c>
      <c r="B132">
        <f t="shared" si="15"/>
        <v>10</v>
      </c>
      <c r="D132" t="str">
        <f>entsG!$B$13</f>
        <v>May</v>
      </c>
      <c r="E132">
        <f t="shared" si="12"/>
        <v>11</v>
      </c>
      <c r="G132" t="str">
        <f>entsG!$B$13</f>
        <v>May</v>
      </c>
      <c r="H132">
        <f t="shared" si="13"/>
        <v>10</v>
      </c>
    </row>
    <row r="133" spans="1:8" ht="12">
      <c r="A133" t="str">
        <f t="shared" si="14"/>
        <v>May</v>
      </c>
      <c r="B133">
        <f t="shared" si="15"/>
        <v>11</v>
      </c>
      <c r="D133" t="str">
        <f>entsG!$B$13</f>
        <v>May</v>
      </c>
      <c r="E133">
        <f t="shared" si="12"/>
        <v>12</v>
      </c>
      <c r="G133" t="str">
        <f>entsG!$B$13</f>
        <v>May</v>
      </c>
      <c r="H133">
        <f t="shared" si="13"/>
        <v>11</v>
      </c>
    </row>
    <row r="134" spans="1:8" ht="12">
      <c r="A134" t="str">
        <f t="shared" si="14"/>
        <v>May</v>
      </c>
      <c r="B134">
        <f t="shared" si="15"/>
        <v>12</v>
      </c>
      <c r="D134" t="str">
        <f>entsG!$B$13</f>
        <v>May</v>
      </c>
      <c r="E134">
        <f t="shared" si="12"/>
        <v>13</v>
      </c>
      <c r="G134" t="str">
        <f>entsG!$B$13</f>
        <v>May</v>
      </c>
      <c r="H134">
        <f t="shared" si="13"/>
        <v>12</v>
      </c>
    </row>
    <row r="135" spans="1:8" ht="12">
      <c r="A135" t="str">
        <f t="shared" si="14"/>
        <v>May</v>
      </c>
      <c r="B135">
        <f t="shared" si="15"/>
        <v>13</v>
      </c>
      <c r="D135" t="str">
        <f>entsG!$B$13</f>
        <v>May</v>
      </c>
      <c r="E135">
        <f t="shared" si="12"/>
        <v>14</v>
      </c>
      <c r="G135" t="str">
        <f>entsG!$B$13</f>
        <v>May</v>
      </c>
      <c r="H135">
        <f t="shared" si="13"/>
        <v>13</v>
      </c>
    </row>
    <row r="136" spans="1:8" ht="12">
      <c r="A136" t="str">
        <f t="shared" si="14"/>
        <v>May</v>
      </c>
      <c r="B136">
        <f t="shared" si="15"/>
        <v>14</v>
      </c>
      <c r="D136" t="str">
        <f>entsG!$B$13</f>
        <v>May</v>
      </c>
      <c r="E136">
        <f t="shared" si="12"/>
        <v>15</v>
      </c>
      <c r="G136" t="str">
        <f>entsG!$B$13</f>
        <v>May</v>
      </c>
      <c r="H136">
        <f t="shared" si="13"/>
        <v>14</v>
      </c>
    </row>
    <row r="137" spans="1:8" ht="12">
      <c r="A137" t="str">
        <f t="shared" si="14"/>
        <v>May</v>
      </c>
      <c r="B137">
        <f t="shared" si="15"/>
        <v>15</v>
      </c>
      <c r="D137" t="str">
        <f>entsG!$B$13</f>
        <v>May</v>
      </c>
      <c r="E137">
        <f t="shared" si="12"/>
        <v>16</v>
      </c>
      <c r="G137" t="str">
        <f>entsG!$B$13</f>
        <v>May</v>
      </c>
      <c r="H137">
        <f t="shared" si="13"/>
        <v>15</v>
      </c>
    </row>
    <row r="138" spans="1:8" ht="12">
      <c r="A138" t="str">
        <f t="shared" si="14"/>
        <v>May</v>
      </c>
      <c r="B138">
        <f t="shared" si="15"/>
        <v>16</v>
      </c>
      <c r="D138" t="str">
        <f>entsG!$B$13</f>
        <v>May</v>
      </c>
      <c r="E138">
        <f t="shared" si="12"/>
        <v>17</v>
      </c>
      <c r="G138" t="str">
        <f>entsG!$B$13</f>
        <v>May</v>
      </c>
      <c r="H138">
        <f t="shared" si="13"/>
        <v>16</v>
      </c>
    </row>
    <row r="139" spans="1:8" ht="12">
      <c r="A139" t="str">
        <f t="shared" si="14"/>
        <v>May</v>
      </c>
      <c r="B139">
        <f t="shared" si="15"/>
        <v>17</v>
      </c>
      <c r="D139" t="str">
        <f>entsG!$B$13</f>
        <v>May</v>
      </c>
      <c r="E139">
        <f t="shared" si="12"/>
        <v>18</v>
      </c>
      <c r="G139" t="str">
        <f>entsG!$B$13</f>
        <v>May</v>
      </c>
      <c r="H139">
        <f t="shared" si="13"/>
        <v>17</v>
      </c>
    </row>
    <row r="140" spans="1:8" ht="12">
      <c r="A140" t="str">
        <f t="shared" si="14"/>
        <v>May</v>
      </c>
      <c r="B140">
        <f t="shared" si="15"/>
        <v>18</v>
      </c>
      <c r="D140" t="str">
        <f>entsG!$B$13</f>
        <v>May</v>
      </c>
      <c r="E140">
        <f t="shared" si="12"/>
        <v>19</v>
      </c>
      <c r="G140" t="str">
        <f>entsG!$B$13</f>
        <v>May</v>
      </c>
      <c r="H140">
        <f t="shared" si="13"/>
        <v>18</v>
      </c>
    </row>
    <row r="141" spans="1:8" ht="12">
      <c r="A141" t="str">
        <f t="shared" si="14"/>
        <v>May</v>
      </c>
      <c r="B141">
        <f t="shared" si="15"/>
        <v>19</v>
      </c>
      <c r="D141" t="str">
        <f>entsG!$B$13</f>
        <v>May</v>
      </c>
      <c r="E141">
        <f t="shared" si="12"/>
        <v>20</v>
      </c>
      <c r="G141" t="str">
        <f>entsG!$B$13</f>
        <v>May</v>
      </c>
      <c r="H141">
        <f t="shared" si="13"/>
        <v>19</v>
      </c>
    </row>
    <row r="142" spans="1:8" ht="12">
      <c r="A142" t="str">
        <f t="shared" si="14"/>
        <v>May</v>
      </c>
      <c r="B142">
        <f t="shared" si="15"/>
        <v>20</v>
      </c>
      <c r="D142" t="str">
        <f>entsG!$B$13</f>
        <v>May</v>
      </c>
      <c r="E142">
        <f t="shared" si="12"/>
        <v>21</v>
      </c>
      <c r="G142" t="str">
        <f>entsG!$B$13</f>
        <v>May</v>
      </c>
      <c r="H142">
        <f t="shared" si="13"/>
        <v>20</v>
      </c>
    </row>
    <row r="143" spans="1:8" ht="12">
      <c r="A143" t="str">
        <f t="shared" si="14"/>
        <v>May</v>
      </c>
      <c r="B143">
        <f t="shared" si="15"/>
        <v>21</v>
      </c>
      <c r="D143" t="str">
        <f>entsG!$B$13</f>
        <v>May</v>
      </c>
      <c r="E143">
        <f t="shared" si="12"/>
        <v>22</v>
      </c>
      <c r="G143" t="str">
        <f>entsG!$B$13</f>
        <v>May</v>
      </c>
      <c r="H143">
        <f t="shared" si="13"/>
        <v>21</v>
      </c>
    </row>
    <row r="144" spans="1:8" ht="12">
      <c r="A144" t="str">
        <f t="shared" si="14"/>
        <v>May</v>
      </c>
      <c r="B144">
        <f t="shared" si="15"/>
        <v>22</v>
      </c>
      <c r="D144" t="str">
        <f>entsG!$B$13</f>
        <v>May</v>
      </c>
      <c r="E144">
        <f t="shared" si="12"/>
        <v>23</v>
      </c>
      <c r="G144" t="str">
        <f>entsG!$B$13</f>
        <v>May</v>
      </c>
      <c r="H144">
        <f t="shared" si="13"/>
        <v>22</v>
      </c>
    </row>
    <row r="145" spans="1:8" ht="12">
      <c r="A145" t="str">
        <f t="shared" si="14"/>
        <v>May</v>
      </c>
      <c r="B145">
        <f t="shared" si="15"/>
        <v>23</v>
      </c>
      <c r="D145" t="str">
        <f>entsG!$B$13</f>
        <v>May</v>
      </c>
      <c r="E145">
        <f t="shared" si="12"/>
        <v>24</v>
      </c>
      <c r="G145" t="str">
        <f>entsG!$B$13</f>
        <v>May</v>
      </c>
      <c r="H145">
        <f t="shared" si="13"/>
        <v>23</v>
      </c>
    </row>
    <row r="146" spans="1:8" ht="12">
      <c r="A146" t="str">
        <f t="shared" si="14"/>
        <v>May</v>
      </c>
      <c r="B146">
        <f t="shared" si="15"/>
        <v>24</v>
      </c>
      <c r="D146" t="str">
        <f>entsG!$B$13</f>
        <v>May</v>
      </c>
      <c r="E146">
        <f t="shared" si="12"/>
        <v>25</v>
      </c>
      <c r="G146" t="str">
        <f>entsG!$B$13</f>
        <v>May</v>
      </c>
      <c r="H146">
        <f t="shared" si="13"/>
        <v>24</v>
      </c>
    </row>
    <row r="147" spans="1:8" ht="12">
      <c r="A147" t="str">
        <f t="shared" si="14"/>
        <v>May</v>
      </c>
      <c r="B147">
        <f t="shared" si="15"/>
        <v>25</v>
      </c>
      <c r="D147" t="str">
        <f>entsG!$B$13</f>
        <v>May</v>
      </c>
      <c r="E147">
        <f t="shared" si="12"/>
        <v>26</v>
      </c>
      <c r="G147" t="str">
        <f>entsG!$B$13</f>
        <v>May</v>
      </c>
      <c r="H147">
        <f t="shared" si="13"/>
        <v>25</v>
      </c>
    </row>
    <row r="148" spans="1:8" ht="12">
      <c r="A148" t="str">
        <f t="shared" si="14"/>
        <v>May</v>
      </c>
      <c r="B148">
        <f t="shared" si="15"/>
        <v>26</v>
      </c>
      <c r="D148" t="str">
        <f>entsG!$B$13</f>
        <v>May</v>
      </c>
      <c r="E148">
        <f t="shared" si="12"/>
        <v>27</v>
      </c>
      <c r="G148" t="str">
        <f>entsG!$B$13</f>
        <v>May</v>
      </c>
      <c r="H148">
        <f t="shared" si="13"/>
        <v>26</v>
      </c>
    </row>
    <row r="149" spans="1:8" ht="12">
      <c r="A149" t="str">
        <f t="shared" si="14"/>
        <v>May</v>
      </c>
      <c r="B149">
        <f t="shared" si="15"/>
        <v>27</v>
      </c>
      <c r="D149" t="str">
        <f>entsG!$B$13</f>
        <v>May</v>
      </c>
      <c r="E149">
        <f t="shared" si="12"/>
        <v>28</v>
      </c>
      <c r="G149" t="str">
        <f>entsG!$B$13</f>
        <v>May</v>
      </c>
      <c r="H149">
        <f t="shared" si="13"/>
        <v>27</v>
      </c>
    </row>
    <row r="150" spans="1:8" ht="12">
      <c r="A150" t="str">
        <f t="shared" si="14"/>
        <v>May</v>
      </c>
      <c r="B150">
        <f t="shared" si="15"/>
        <v>28</v>
      </c>
      <c r="D150" t="str">
        <f>entsG!$B$13</f>
        <v>May</v>
      </c>
      <c r="E150">
        <f t="shared" si="12"/>
        <v>29</v>
      </c>
      <c r="G150" t="str">
        <f>entsG!$B$13</f>
        <v>May</v>
      </c>
      <c r="H150">
        <f t="shared" si="13"/>
        <v>28</v>
      </c>
    </row>
    <row r="151" spans="1:8" ht="12">
      <c r="A151" t="str">
        <f t="shared" si="14"/>
        <v>May</v>
      </c>
      <c r="B151">
        <f t="shared" si="15"/>
        <v>29</v>
      </c>
      <c r="D151" t="str">
        <f>entsG!$B$13</f>
        <v>May</v>
      </c>
      <c r="E151">
        <f t="shared" si="12"/>
        <v>30</v>
      </c>
      <c r="G151" t="str">
        <f>entsG!$B$13</f>
        <v>May</v>
      </c>
      <c r="H151">
        <f t="shared" si="13"/>
        <v>29</v>
      </c>
    </row>
    <row r="152" spans="1:8" ht="12">
      <c r="A152" t="str">
        <f t="shared" si="14"/>
        <v>May</v>
      </c>
      <c r="B152">
        <f t="shared" si="15"/>
        <v>30</v>
      </c>
      <c r="D152" t="str">
        <f>entsG!$B$13</f>
        <v>May</v>
      </c>
      <c r="E152">
        <f t="shared" si="12"/>
        <v>31</v>
      </c>
      <c r="G152" t="str">
        <f>entsG!$B$13</f>
        <v>May</v>
      </c>
      <c r="H152">
        <f t="shared" si="13"/>
        <v>30</v>
      </c>
    </row>
    <row r="153" spans="1:8" ht="12">
      <c r="A153" t="str">
        <f t="shared" si="14"/>
        <v>May</v>
      </c>
      <c r="B153">
        <f t="shared" si="15"/>
        <v>31</v>
      </c>
      <c r="D153" t="str">
        <f>entsG!$B$14</f>
        <v>Jun</v>
      </c>
      <c r="E153">
        <v>1</v>
      </c>
      <c r="G153" t="str">
        <f>entsG!$B$13</f>
        <v>May</v>
      </c>
      <c r="H153">
        <f t="shared" si="13"/>
        <v>31</v>
      </c>
    </row>
    <row r="154" spans="1:8" ht="12">
      <c r="A154" t="str">
        <f t="shared" si="14"/>
        <v>Jun</v>
      </c>
      <c r="B154">
        <f t="shared" si="15"/>
        <v>1</v>
      </c>
      <c r="D154" t="str">
        <f>entsG!$B$14</f>
        <v>Jun</v>
      </c>
      <c r="E154">
        <f>E153+1</f>
        <v>2</v>
      </c>
      <c r="G154" t="str">
        <f>entsG!$B$14</f>
        <v>Jun</v>
      </c>
      <c r="H154">
        <v>1</v>
      </c>
    </row>
    <row r="155" spans="1:8" ht="12">
      <c r="A155" t="str">
        <f t="shared" si="14"/>
        <v>Jun</v>
      </c>
      <c r="B155">
        <f t="shared" si="15"/>
        <v>2</v>
      </c>
      <c r="D155" t="str">
        <f>entsG!$B$14</f>
        <v>Jun</v>
      </c>
      <c r="E155">
        <f aca="true" t="shared" si="16" ref="E155:E182">E154+1</f>
        <v>3</v>
      </c>
      <c r="G155" t="str">
        <f>entsG!$B$14</f>
        <v>Jun</v>
      </c>
      <c r="H155">
        <f>H154+1</f>
        <v>2</v>
      </c>
    </row>
    <row r="156" spans="1:8" ht="12">
      <c r="A156" t="str">
        <f t="shared" si="14"/>
        <v>Jun</v>
      </c>
      <c r="B156">
        <f t="shared" si="15"/>
        <v>3</v>
      </c>
      <c r="D156" t="str">
        <f>entsG!$B$14</f>
        <v>Jun</v>
      </c>
      <c r="E156">
        <f t="shared" si="16"/>
        <v>4</v>
      </c>
      <c r="G156" t="str">
        <f>entsG!$B$14</f>
        <v>Jun</v>
      </c>
      <c r="H156">
        <f aca="true" t="shared" si="17" ref="H156:H183">H155+1</f>
        <v>3</v>
      </c>
    </row>
    <row r="157" spans="1:8" ht="12">
      <c r="A157" t="str">
        <f t="shared" si="14"/>
        <v>Jun</v>
      </c>
      <c r="B157">
        <f t="shared" si="15"/>
        <v>4</v>
      </c>
      <c r="D157" t="str">
        <f>entsG!$B$14</f>
        <v>Jun</v>
      </c>
      <c r="E157">
        <f t="shared" si="16"/>
        <v>5</v>
      </c>
      <c r="G157" t="str">
        <f>entsG!$B$14</f>
        <v>Jun</v>
      </c>
      <c r="H157">
        <f t="shared" si="17"/>
        <v>4</v>
      </c>
    </row>
    <row r="158" spans="1:8" ht="12">
      <c r="A158" t="str">
        <f t="shared" si="14"/>
        <v>Jun</v>
      </c>
      <c r="B158">
        <f t="shared" si="15"/>
        <v>5</v>
      </c>
      <c r="D158" t="str">
        <f>entsG!$B$14</f>
        <v>Jun</v>
      </c>
      <c r="E158">
        <f t="shared" si="16"/>
        <v>6</v>
      </c>
      <c r="G158" t="str">
        <f>entsG!$B$14</f>
        <v>Jun</v>
      </c>
      <c r="H158">
        <f t="shared" si="17"/>
        <v>5</v>
      </c>
    </row>
    <row r="159" spans="1:8" ht="12">
      <c r="A159" t="str">
        <f t="shared" si="14"/>
        <v>Jun</v>
      </c>
      <c r="B159">
        <f t="shared" si="15"/>
        <v>6</v>
      </c>
      <c r="D159" t="str">
        <f>entsG!$B$14</f>
        <v>Jun</v>
      </c>
      <c r="E159">
        <f t="shared" si="16"/>
        <v>7</v>
      </c>
      <c r="G159" t="str">
        <f>entsG!$B$14</f>
        <v>Jun</v>
      </c>
      <c r="H159">
        <f t="shared" si="17"/>
        <v>6</v>
      </c>
    </row>
    <row r="160" spans="1:8" ht="12">
      <c r="A160" t="str">
        <f t="shared" si="14"/>
        <v>Jun</v>
      </c>
      <c r="B160">
        <f t="shared" si="15"/>
        <v>7</v>
      </c>
      <c r="D160" t="str">
        <f>entsG!$B$14</f>
        <v>Jun</v>
      </c>
      <c r="E160">
        <f t="shared" si="16"/>
        <v>8</v>
      </c>
      <c r="G160" t="str">
        <f>entsG!$B$14</f>
        <v>Jun</v>
      </c>
      <c r="H160">
        <f t="shared" si="17"/>
        <v>7</v>
      </c>
    </row>
    <row r="161" spans="1:8" ht="12">
      <c r="A161" t="str">
        <f t="shared" si="14"/>
        <v>Jun</v>
      </c>
      <c r="B161">
        <f t="shared" si="15"/>
        <v>8</v>
      </c>
      <c r="D161" t="str">
        <f>entsG!$B$14</f>
        <v>Jun</v>
      </c>
      <c r="E161">
        <f t="shared" si="16"/>
        <v>9</v>
      </c>
      <c r="G161" t="str">
        <f>entsG!$B$14</f>
        <v>Jun</v>
      </c>
      <c r="H161">
        <f t="shared" si="17"/>
        <v>8</v>
      </c>
    </row>
    <row r="162" spans="1:8" ht="12">
      <c r="A162" t="str">
        <f t="shared" si="14"/>
        <v>Jun</v>
      </c>
      <c r="B162">
        <f t="shared" si="15"/>
        <v>9</v>
      </c>
      <c r="D162" t="str">
        <f>entsG!$B$14</f>
        <v>Jun</v>
      </c>
      <c r="E162">
        <f t="shared" si="16"/>
        <v>10</v>
      </c>
      <c r="G162" t="str">
        <f>entsG!$B$14</f>
        <v>Jun</v>
      </c>
      <c r="H162">
        <f t="shared" si="17"/>
        <v>9</v>
      </c>
    </row>
    <row r="163" spans="1:8" ht="12">
      <c r="A163" t="str">
        <f t="shared" si="14"/>
        <v>Jun</v>
      </c>
      <c r="B163">
        <f t="shared" si="15"/>
        <v>10</v>
      </c>
      <c r="D163" t="str">
        <f>entsG!$B$14</f>
        <v>Jun</v>
      </c>
      <c r="E163">
        <f t="shared" si="16"/>
        <v>11</v>
      </c>
      <c r="G163" t="str">
        <f>entsG!$B$14</f>
        <v>Jun</v>
      </c>
      <c r="H163">
        <f t="shared" si="17"/>
        <v>10</v>
      </c>
    </row>
    <row r="164" spans="1:8" ht="12">
      <c r="A164" t="str">
        <f t="shared" si="14"/>
        <v>Jun</v>
      </c>
      <c r="B164">
        <f t="shared" si="15"/>
        <v>11</v>
      </c>
      <c r="D164" t="str">
        <f>entsG!$B$14</f>
        <v>Jun</v>
      </c>
      <c r="E164">
        <f t="shared" si="16"/>
        <v>12</v>
      </c>
      <c r="G164" t="str">
        <f>entsG!$B$14</f>
        <v>Jun</v>
      </c>
      <c r="H164">
        <f t="shared" si="17"/>
        <v>11</v>
      </c>
    </row>
    <row r="165" spans="1:8" ht="12">
      <c r="A165" t="str">
        <f t="shared" si="14"/>
        <v>Jun</v>
      </c>
      <c r="B165">
        <f t="shared" si="15"/>
        <v>12</v>
      </c>
      <c r="D165" t="str">
        <f>entsG!$B$14</f>
        <v>Jun</v>
      </c>
      <c r="E165">
        <f t="shared" si="16"/>
        <v>13</v>
      </c>
      <c r="G165" t="str">
        <f>entsG!$B$14</f>
        <v>Jun</v>
      </c>
      <c r="H165">
        <f t="shared" si="17"/>
        <v>12</v>
      </c>
    </row>
    <row r="166" spans="1:8" ht="12">
      <c r="A166" t="str">
        <f t="shared" si="14"/>
        <v>Jun</v>
      </c>
      <c r="B166">
        <f t="shared" si="15"/>
        <v>13</v>
      </c>
      <c r="D166" t="str">
        <f>entsG!$B$14</f>
        <v>Jun</v>
      </c>
      <c r="E166">
        <f t="shared" si="16"/>
        <v>14</v>
      </c>
      <c r="G166" t="str">
        <f>entsG!$B$14</f>
        <v>Jun</v>
      </c>
      <c r="H166">
        <f t="shared" si="17"/>
        <v>13</v>
      </c>
    </row>
    <row r="167" spans="1:8" ht="12">
      <c r="A167" t="str">
        <f t="shared" si="14"/>
        <v>Jun</v>
      </c>
      <c r="B167">
        <f t="shared" si="15"/>
        <v>14</v>
      </c>
      <c r="D167" t="str">
        <f>entsG!$B$14</f>
        <v>Jun</v>
      </c>
      <c r="E167">
        <f t="shared" si="16"/>
        <v>15</v>
      </c>
      <c r="G167" t="str">
        <f>entsG!$B$14</f>
        <v>Jun</v>
      </c>
      <c r="H167">
        <f t="shared" si="17"/>
        <v>14</v>
      </c>
    </row>
    <row r="168" spans="1:8" ht="12">
      <c r="A168" t="str">
        <f t="shared" si="14"/>
        <v>Jun</v>
      </c>
      <c r="B168">
        <f t="shared" si="15"/>
        <v>15</v>
      </c>
      <c r="D168" t="str">
        <f>entsG!$B$14</f>
        <v>Jun</v>
      </c>
      <c r="E168">
        <f t="shared" si="16"/>
        <v>16</v>
      </c>
      <c r="G168" t="str">
        <f>entsG!$B$14</f>
        <v>Jun</v>
      </c>
      <c r="H168">
        <f t="shared" si="17"/>
        <v>15</v>
      </c>
    </row>
    <row r="169" spans="1:8" ht="12">
      <c r="A169" t="str">
        <f t="shared" si="14"/>
        <v>Jun</v>
      </c>
      <c r="B169">
        <f t="shared" si="15"/>
        <v>16</v>
      </c>
      <c r="D169" t="str">
        <f>entsG!$B$14</f>
        <v>Jun</v>
      </c>
      <c r="E169">
        <f t="shared" si="16"/>
        <v>17</v>
      </c>
      <c r="G169" t="str">
        <f>entsG!$B$14</f>
        <v>Jun</v>
      </c>
      <c r="H169">
        <f t="shared" si="17"/>
        <v>16</v>
      </c>
    </row>
    <row r="170" spans="1:8" ht="12">
      <c r="A170" t="str">
        <f t="shared" si="14"/>
        <v>Jun</v>
      </c>
      <c r="B170">
        <f t="shared" si="15"/>
        <v>17</v>
      </c>
      <c r="D170" t="str">
        <f>entsG!$B$14</f>
        <v>Jun</v>
      </c>
      <c r="E170">
        <f t="shared" si="16"/>
        <v>18</v>
      </c>
      <c r="G170" t="str">
        <f>entsG!$B$14</f>
        <v>Jun</v>
      </c>
      <c r="H170">
        <f t="shared" si="17"/>
        <v>17</v>
      </c>
    </row>
    <row r="171" spans="1:8" ht="12">
      <c r="A171" t="str">
        <f t="shared" si="14"/>
        <v>Jun</v>
      </c>
      <c r="B171">
        <f t="shared" si="15"/>
        <v>18</v>
      </c>
      <c r="D171" t="str">
        <f>entsG!$B$14</f>
        <v>Jun</v>
      </c>
      <c r="E171">
        <f t="shared" si="16"/>
        <v>19</v>
      </c>
      <c r="G171" t="str">
        <f>entsG!$B$14</f>
        <v>Jun</v>
      </c>
      <c r="H171">
        <f t="shared" si="17"/>
        <v>18</v>
      </c>
    </row>
    <row r="172" spans="1:8" ht="12">
      <c r="A172" t="str">
        <f t="shared" si="14"/>
        <v>Jun</v>
      </c>
      <c r="B172">
        <f t="shared" si="15"/>
        <v>19</v>
      </c>
      <c r="D172" t="str">
        <f>entsG!$B$14</f>
        <v>Jun</v>
      </c>
      <c r="E172">
        <f t="shared" si="16"/>
        <v>20</v>
      </c>
      <c r="G172" t="str">
        <f>entsG!$B$14</f>
        <v>Jun</v>
      </c>
      <c r="H172">
        <f t="shared" si="17"/>
        <v>19</v>
      </c>
    </row>
    <row r="173" spans="1:8" ht="12">
      <c r="A173" t="str">
        <f t="shared" si="14"/>
        <v>Jun</v>
      </c>
      <c r="B173">
        <f t="shared" si="15"/>
        <v>20</v>
      </c>
      <c r="D173" t="str">
        <f>entsG!$B$14</f>
        <v>Jun</v>
      </c>
      <c r="E173">
        <f t="shared" si="16"/>
        <v>21</v>
      </c>
      <c r="G173" t="str">
        <f>entsG!$B$14</f>
        <v>Jun</v>
      </c>
      <c r="H173">
        <f t="shared" si="17"/>
        <v>20</v>
      </c>
    </row>
    <row r="174" spans="1:8" ht="12">
      <c r="A174" t="str">
        <f t="shared" si="14"/>
        <v>Jun</v>
      </c>
      <c r="B174">
        <f t="shared" si="15"/>
        <v>21</v>
      </c>
      <c r="D174" t="str">
        <f>entsG!$B$14</f>
        <v>Jun</v>
      </c>
      <c r="E174">
        <f t="shared" si="16"/>
        <v>22</v>
      </c>
      <c r="G174" t="str">
        <f>entsG!$B$14</f>
        <v>Jun</v>
      </c>
      <c r="H174">
        <f t="shared" si="17"/>
        <v>21</v>
      </c>
    </row>
    <row r="175" spans="1:8" ht="12">
      <c r="A175" t="str">
        <f t="shared" si="14"/>
        <v>Jun</v>
      </c>
      <c r="B175">
        <f t="shared" si="15"/>
        <v>22</v>
      </c>
      <c r="D175" t="str">
        <f>entsG!$B$14</f>
        <v>Jun</v>
      </c>
      <c r="E175">
        <f t="shared" si="16"/>
        <v>23</v>
      </c>
      <c r="G175" t="str">
        <f>entsG!$B$14</f>
        <v>Jun</v>
      </c>
      <c r="H175">
        <f t="shared" si="17"/>
        <v>22</v>
      </c>
    </row>
    <row r="176" spans="1:8" ht="12">
      <c r="A176" t="str">
        <f t="shared" si="14"/>
        <v>Jun</v>
      </c>
      <c r="B176">
        <f t="shared" si="15"/>
        <v>23</v>
      </c>
      <c r="D176" t="str">
        <f>entsG!$B$14</f>
        <v>Jun</v>
      </c>
      <c r="E176">
        <f t="shared" si="16"/>
        <v>24</v>
      </c>
      <c r="G176" t="str">
        <f>entsG!$B$14</f>
        <v>Jun</v>
      </c>
      <c r="H176">
        <f t="shared" si="17"/>
        <v>23</v>
      </c>
    </row>
    <row r="177" spans="1:8" ht="12">
      <c r="A177" t="str">
        <f t="shared" si="14"/>
        <v>Jun</v>
      </c>
      <c r="B177">
        <f t="shared" si="15"/>
        <v>24</v>
      </c>
      <c r="D177" t="str">
        <f>entsG!$B$14</f>
        <v>Jun</v>
      </c>
      <c r="E177">
        <f t="shared" si="16"/>
        <v>25</v>
      </c>
      <c r="G177" t="str">
        <f>entsG!$B$14</f>
        <v>Jun</v>
      </c>
      <c r="H177">
        <f t="shared" si="17"/>
        <v>24</v>
      </c>
    </row>
    <row r="178" spans="1:8" ht="12">
      <c r="A178" t="str">
        <f t="shared" si="14"/>
        <v>Jun</v>
      </c>
      <c r="B178">
        <f t="shared" si="15"/>
        <v>25</v>
      </c>
      <c r="D178" t="str">
        <f>entsG!$B$14</f>
        <v>Jun</v>
      </c>
      <c r="E178">
        <f t="shared" si="16"/>
        <v>26</v>
      </c>
      <c r="G178" t="str">
        <f>entsG!$B$14</f>
        <v>Jun</v>
      </c>
      <c r="H178">
        <f t="shared" si="17"/>
        <v>25</v>
      </c>
    </row>
    <row r="179" spans="1:8" ht="12">
      <c r="A179" t="str">
        <f t="shared" si="14"/>
        <v>Jun</v>
      </c>
      <c r="B179">
        <f t="shared" si="15"/>
        <v>26</v>
      </c>
      <c r="D179" t="str">
        <f>entsG!$B$14</f>
        <v>Jun</v>
      </c>
      <c r="E179">
        <f t="shared" si="16"/>
        <v>27</v>
      </c>
      <c r="G179" t="str">
        <f>entsG!$B$14</f>
        <v>Jun</v>
      </c>
      <c r="H179">
        <f t="shared" si="17"/>
        <v>26</v>
      </c>
    </row>
    <row r="180" spans="1:8" ht="12">
      <c r="A180" t="str">
        <f t="shared" si="14"/>
        <v>Jun</v>
      </c>
      <c r="B180">
        <f t="shared" si="15"/>
        <v>27</v>
      </c>
      <c r="D180" t="str">
        <f>entsG!$B$14</f>
        <v>Jun</v>
      </c>
      <c r="E180">
        <f t="shared" si="16"/>
        <v>28</v>
      </c>
      <c r="G180" t="str">
        <f>entsG!$B$14</f>
        <v>Jun</v>
      </c>
      <c r="H180">
        <f t="shared" si="17"/>
        <v>27</v>
      </c>
    </row>
    <row r="181" spans="1:8" ht="12">
      <c r="A181" t="str">
        <f t="shared" si="14"/>
        <v>Jun</v>
      </c>
      <c r="B181">
        <f t="shared" si="15"/>
        <v>28</v>
      </c>
      <c r="D181" t="str">
        <f>entsG!$B$14</f>
        <v>Jun</v>
      </c>
      <c r="E181">
        <f t="shared" si="16"/>
        <v>29</v>
      </c>
      <c r="G181" t="str">
        <f>entsG!$B$14</f>
        <v>Jun</v>
      </c>
      <c r="H181">
        <f t="shared" si="17"/>
        <v>28</v>
      </c>
    </row>
    <row r="182" spans="1:8" ht="12">
      <c r="A182" t="str">
        <f t="shared" si="14"/>
        <v>Jun</v>
      </c>
      <c r="B182">
        <f t="shared" si="15"/>
        <v>29</v>
      </c>
      <c r="D182" t="str">
        <f>entsG!$B$14</f>
        <v>Jun</v>
      </c>
      <c r="E182">
        <f t="shared" si="16"/>
        <v>30</v>
      </c>
      <c r="G182" t="str">
        <f>entsG!$B$14</f>
        <v>Jun</v>
      </c>
      <c r="H182">
        <f t="shared" si="17"/>
        <v>29</v>
      </c>
    </row>
    <row r="183" spans="1:8" ht="12">
      <c r="A183" t="str">
        <f t="shared" si="14"/>
        <v>Jun</v>
      </c>
      <c r="B183">
        <f t="shared" si="15"/>
        <v>30</v>
      </c>
      <c r="D183" t="str">
        <f>entsG!$B$15</f>
        <v>Jul</v>
      </c>
      <c r="E183">
        <v>1</v>
      </c>
      <c r="G183" t="str">
        <f>entsG!$B$14</f>
        <v>Jun</v>
      </c>
      <c r="H183">
        <f t="shared" si="17"/>
        <v>30</v>
      </c>
    </row>
    <row r="184" spans="1:8" ht="12">
      <c r="A184" t="str">
        <f t="shared" si="14"/>
        <v>Jul</v>
      </c>
      <c r="B184">
        <f t="shared" si="15"/>
        <v>1</v>
      </c>
      <c r="D184" t="str">
        <f>entsG!$B$15</f>
        <v>Jul</v>
      </c>
      <c r="E184">
        <f>E183+1</f>
        <v>2</v>
      </c>
      <c r="G184" t="str">
        <f>entsG!$B$15</f>
        <v>Jul</v>
      </c>
      <c r="H184">
        <v>1</v>
      </c>
    </row>
    <row r="185" spans="1:8" ht="12">
      <c r="A185" t="str">
        <f t="shared" si="14"/>
        <v>Jul</v>
      </c>
      <c r="B185">
        <f t="shared" si="15"/>
        <v>2</v>
      </c>
      <c r="D185" t="str">
        <f>entsG!$B$15</f>
        <v>Jul</v>
      </c>
      <c r="E185">
        <f aca="true" t="shared" si="18" ref="E185:E213">E184+1</f>
        <v>3</v>
      </c>
      <c r="G185" t="str">
        <f>entsG!$B$15</f>
        <v>Jul</v>
      </c>
      <c r="H185">
        <f>H184+1</f>
        <v>2</v>
      </c>
    </row>
    <row r="186" spans="1:8" ht="12">
      <c r="A186" t="str">
        <f t="shared" si="14"/>
        <v>Jul</v>
      </c>
      <c r="B186">
        <f t="shared" si="15"/>
        <v>3</v>
      </c>
      <c r="D186" t="str">
        <f>entsG!$B$15</f>
        <v>Jul</v>
      </c>
      <c r="E186">
        <f t="shared" si="18"/>
        <v>4</v>
      </c>
      <c r="G186" t="str">
        <f>entsG!$B$15</f>
        <v>Jul</v>
      </c>
      <c r="H186">
        <f aca="true" t="shared" si="19" ref="H186:H214">H185+1</f>
        <v>3</v>
      </c>
    </row>
    <row r="187" spans="1:8" ht="12">
      <c r="A187" t="str">
        <f t="shared" si="14"/>
        <v>Jul</v>
      </c>
      <c r="B187">
        <f t="shared" si="15"/>
        <v>4</v>
      </c>
      <c r="D187" t="str">
        <f>entsG!$B$15</f>
        <v>Jul</v>
      </c>
      <c r="E187">
        <f t="shared" si="18"/>
        <v>5</v>
      </c>
      <c r="G187" t="str">
        <f>entsG!$B$15</f>
        <v>Jul</v>
      </c>
      <c r="H187">
        <f t="shared" si="19"/>
        <v>4</v>
      </c>
    </row>
    <row r="188" spans="1:8" ht="12">
      <c r="A188" t="str">
        <f t="shared" si="14"/>
        <v>Jul</v>
      </c>
      <c r="B188">
        <f t="shared" si="15"/>
        <v>5</v>
      </c>
      <c r="D188" t="str">
        <f>entsG!$B$15</f>
        <v>Jul</v>
      </c>
      <c r="E188">
        <f t="shared" si="18"/>
        <v>6</v>
      </c>
      <c r="G188" t="str">
        <f>entsG!$B$15</f>
        <v>Jul</v>
      </c>
      <c r="H188">
        <f t="shared" si="19"/>
        <v>5</v>
      </c>
    </row>
    <row r="189" spans="1:8" ht="12">
      <c r="A189" t="str">
        <f t="shared" si="14"/>
        <v>Jul</v>
      </c>
      <c r="B189">
        <f t="shared" si="15"/>
        <v>6</v>
      </c>
      <c r="D189" t="str">
        <f>entsG!$B$15</f>
        <v>Jul</v>
      </c>
      <c r="E189">
        <f t="shared" si="18"/>
        <v>7</v>
      </c>
      <c r="G189" t="str">
        <f>entsG!$B$15</f>
        <v>Jul</v>
      </c>
      <c r="H189">
        <f t="shared" si="19"/>
        <v>6</v>
      </c>
    </row>
    <row r="190" spans="1:8" ht="12">
      <c r="A190" t="str">
        <f t="shared" si="14"/>
        <v>Jul</v>
      </c>
      <c r="B190">
        <f t="shared" si="15"/>
        <v>7</v>
      </c>
      <c r="D190" t="str">
        <f>entsG!$B$15</f>
        <v>Jul</v>
      </c>
      <c r="E190">
        <f t="shared" si="18"/>
        <v>8</v>
      </c>
      <c r="G190" t="str">
        <f>entsG!$B$15</f>
        <v>Jul</v>
      </c>
      <c r="H190">
        <f t="shared" si="19"/>
        <v>7</v>
      </c>
    </row>
    <row r="191" spans="1:8" ht="12">
      <c r="A191" t="str">
        <f t="shared" si="14"/>
        <v>Jul</v>
      </c>
      <c r="B191">
        <f t="shared" si="15"/>
        <v>8</v>
      </c>
      <c r="D191" t="str">
        <f>entsG!$B$15</f>
        <v>Jul</v>
      </c>
      <c r="E191">
        <f t="shared" si="18"/>
        <v>9</v>
      </c>
      <c r="G191" t="str">
        <f>entsG!$B$15</f>
        <v>Jul</v>
      </c>
      <c r="H191">
        <f t="shared" si="19"/>
        <v>8</v>
      </c>
    </row>
    <row r="192" spans="1:8" ht="12">
      <c r="A192" t="str">
        <f t="shared" si="14"/>
        <v>Jul</v>
      </c>
      <c r="B192">
        <f t="shared" si="15"/>
        <v>9</v>
      </c>
      <c r="D192" t="str">
        <f>entsG!$B$15</f>
        <v>Jul</v>
      </c>
      <c r="E192">
        <f t="shared" si="18"/>
        <v>10</v>
      </c>
      <c r="G192" t="str">
        <f>entsG!$B$15</f>
        <v>Jul</v>
      </c>
      <c r="H192">
        <f t="shared" si="19"/>
        <v>9</v>
      </c>
    </row>
    <row r="193" spans="1:8" ht="12">
      <c r="A193" t="str">
        <f t="shared" si="14"/>
        <v>Jul</v>
      </c>
      <c r="B193">
        <f t="shared" si="15"/>
        <v>10</v>
      </c>
      <c r="D193" t="str">
        <f>entsG!$B$15</f>
        <v>Jul</v>
      </c>
      <c r="E193">
        <f t="shared" si="18"/>
        <v>11</v>
      </c>
      <c r="G193" t="str">
        <f>entsG!$B$15</f>
        <v>Jul</v>
      </c>
      <c r="H193">
        <f t="shared" si="19"/>
        <v>10</v>
      </c>
    </row>
    <row r="194" spans="1:8" ht="12">
      <c r="A194" t="str">
        <f t="shared" si="14"/>
        <v>Jul</v>
      </c>
      <c r="B194">
        <f t="shared" si="15"/>
        <v>11</v>
      </c>
      <c r="D194" t="str">
        <f>entsG!$B$15</f>
        <v>Jul</v>
      </c>
      <c r="E194">
        <f t="shared" si="18"/>
        <v>12</v>
      </c>
      <c r="G194" t="str">
        <f>entsG!$B$15</f>
        <v>Jul</v>
      </c>
      <c r="H194">
        <f t="shared" si="19"/>
        <v>11</v>
      </c>
    </row>
    <row r="195" spans="1:8" ht="12">
      <c r="A195" t="str">
        <f aca="true" t="shared" si="20" ref="A195:A258">IF($K$4="leap",G195,D195)</f>
        <v>Jul</v>
      </c>
      <c r="B195">
        <f aca="true" t="shared" si="21" ref="B195:B258">IF($K$4="leap",H195,E195)</f>
        <v>12</v>
      </c>
      <c r="D195" t="str">
        <f>entsG!$B$15</f>
        <v>Jul</v>
      </c>
      <c r="E195">
        <f t="shared" si="18"/>
        <v>13</v>
      </c>
      <c r="G195" t="str">
        <f>entsG!$B$15</f>
        <v>Jul</v>
      </c>
      <c r="H195">
        <f t="shared" si="19"/>
        <v>12</v>
      </c>
    </row>
    <row r="196" spans="1:8" ht="12">
      <c r="A196" t="str">
        <f t="shared" si="20"/>
        <v>Jul</v>
      </c>
      <c r="B196">
        <f t="shared" si="21"/>
        <v>13</v>
      </c>
      <c r="D196" t="str">
        <f>entsG!$B$15</f>
        <v>Jul</v>
      </c>
      <c r="E196">
        <f t="shared" si="18"/>
        <v>14</v>
      </c>
      <c r="G196" t="str">
        <f>entsG!$B$15</f>
        <v>Jul</v>
      </c>
      <c r="H196">
        <f t="shared" si="19"/>
        <v>13</v>
      </c>
    </row>
    <row r="197" spans="1:8" ht="12">
      <c r="A197" t="str">
        <f t="shared" si="20"/>
        <v>Jul</v>
      </c>
      <c r="B197">
        <f t="shared" si="21"/>
        <v>14</v>
      </c>
      <c r="D197" t="str">
        <f>entsG!$B$15</f>
        <v>Jul</v>
      </c>
      <c r="E197">
        <f t="shared" si="18"/>
        <v>15</v>
      </c>
      <c r="G197" t="str">
        <f>entsG!$B$15</f>
        <v>Jul</v>
      </c>
      <c r="H197">
        <f t="shared" si="19"/>
        <v>14</v>
      </c>
    </row>
    <row r="198" spans="1:8" ht="12">
      <c r="A198" t="str">
        <f t="shared" si="20"/>
        <v>Jul</v>
      </c>
      <c r="B198">
        <f t="shared" si="21"/>
        <v>15</v>
      </c>
      <c r="D198" t="str">
        <f>entsG!$B$15</f>
        <v>Jul</v>
      </c>
      <c r="E198">
        <f t="shared" si="18"/>
        <v>16</v>
      </c>
      <c r="G198" t="str">
        <f>entsG!$B$15</f>
        <v>Jul</v>
      </c>
      <c r="H198">
        <f t="shared" si="19"/>
        <v>15</v>
      </c>
    </row>
    <row r="199" spans="1:8" ht="12">
      <c r="A199" t="str">
        <f t="shared" si="20"/>
        <v>Jul</v>
      </c>
      <c r="B199">
        <f t="shared" si="21"/>
        <v>16</v>
      </c>
      <c r="D199" t="str">
        <f>entsG!$B$15</f>
        <v>Jul</v>
      </c>
      <c r="E199">
        <f t="shared" si="18"/>
        <v>17</v>
      </c>
      <c r="G199" t="str">
        <f>entsG!$B$15</f>
        <v>Jul</v>
      </c>
      <c r="H199">
        <f t="shared" si="19"/>
        <v>16</v>
      </c>
    </row>
    <row r="200" spans="1:8" ht="12">
      <c r="A200" t="str">
        <f t="shared" si="20"/>
        <v>Jul</v>
      </c>
      <c r="B200">
        <f t="shared" si="21"/>
        <v>17</v>
      </c>
      <c r="D200" t="str">
        <f>entsG!$B$15</f>
        <v>Jul</v>
      </c>
      <c r="E200">
        <f t="shared" si="18"/>
        <v>18</v>
      </c>
      <c r="G200" t="str">
        <f>entsG!$B$15</f>
        <v>Jul</v>
      </c>
      <c r="H200">
        <f t="shared" si="19"/>
        <v>17</v>
      </c>
    </row>
    <row r="201" spans="1:8" ht="12">
      <c r="A201" t="str">
        <f t="shared" si="20"/>
        <v>Jul</v>
      </c>
      <c r="B201">
        <f t="shared" si="21"/>
        <v>18</v>
      </c>
      <c r="D201" t="str">
        <f>entsG!$B$15</f>
        <v>Jul</v>
      </c>
      <c r="E201">
        <f t="shared" si="18"/>
        <v>19</v>
      </c>
      <c r="G201" t="str">
        <f>entsG!$B$15</f>
        <v>Jul</v>
      </c>
      <c r="H201">
        <f t="shared" si="19"/>
        <v>18</v>
      </c>
    </row>
    <row r="202" spans="1:8" ht="12">
      <c r="A202" t="str">
        <f t="shared" si="20"/>
        <v>Jul</v>
      </c>
      <c r="B202">
        <f t="shared" si="21"/>
        <v>19</v>
      </c>
      <c r="D202" t="str">
        <f>entsG!$B$15</f>
        <v>Jul</v>
      </c>
      <c r="E202">
        <f t="shared" si="18"/>
        <v>20</v>
      </c>
      <c r="G202" t="str">
        <f>entsG!$B$15</f>
        <v>Jul</v>
      </c>
      <c r="H202">
        <f t="shared" si="19"/>
        <v>19</v>
      </c>
    </row>
    <row r="203" spans="1:8" ht="12">
      <c r="A203" t="str">
        <f t="shared" si="20"/>
        <v>Jul</v>
      </c>
      <c r="B203">
        <f t="shared" si="21"/>
        <v>20</v>
      </c>
      <c r="D203" t="str">
        <f>entsG!$B$15</f>
        <v>Jul</v>
      </c>
      <c r="E203">
        <f t="shared" si="18"/>
        <v>21</v>
      </c>
      <c r="G203" t="str">
        <f>entsG!$B$15</f>
        <v>Jul</v>
      </c>
      <c r="H203">
        <f t="shared" si="19"/>
        <v>20</v>
      </c>
    </row>
    <row r="204" spans="1:8" ht="12">
      <c r="A204" t="str">
        <f t="shared" si="20"/>
        <v>Jul</v>
      </c>
      <c r="B204">
        <f t="shared" si="21"/>
        <v>21</v>
      </c>
      <c r="D204" t="str">
        <f>entsG!$B$15</f>
        <v>Jul</v>
      </c>
      <c r="E204">
        <f t="shared" si="18"/>
        <v>22</v>
      </c>
      <c r="G204" t="str">
        <f>entsG!$B$15</f>
        <v>Jul</v>
      </c>
      <c r="H204">
        <f t="shared" si="19"/>
        <v>21</v>
      </c>
    </row>
    <row r="205" spans="1:8" ht="12">
      <c r="A205" t="str">
        <f t="shared" si="20"/>
        <v>Jul</v>
      </c>
      <c r="B205">
        <f t="shared" si="21"/>
        <v>22</v>
      </c>
      <c r="D205" t="str">
        <f>entsG!$B$15</f>
        <v>Jul</v>
      </c>
      <c r="E205">
        <f t="shared" si="18"/>
        <v>23</v>
      </c>
      <c r="G205" t="str">
        <f>entsG!$B$15</f>
        <v>Jul</v>
      </c>
      <c r="H205">
        <f t="shared" si="19"/>
        <v>22</v>
      </c>
    </row>
    <row r="206" spans="1:8" ht="12">
      <c r="A206" t="str">
        <f t="shared" si="20"/>
        <v>Jul</v>
      </c>
      <c r="B206">
        <f t="shared" si="21"/>
        <v>23</v>
      </c>
      <c r="D206" t="str">
        <f>entsG!$B$15</f>
        <v>Jul</v>
      </c>
      <c r="E206">
        <f t="shared" si="18"/>
        <v>24</v>
      </c>
      <c r="G206" t="str">
        <f>entsG!$B$15</f>
        <v>Jul</v>
      </c>
      <c r="H206">
        <f t="shared" si="19"/>
        <v>23</v>
      </c>
    </row>
    <row r="207" spans="1:8" ht="12">
      <c r="A207" t="str">
        <f t="shared" si="20"/>
        <v>Jul</v>
      </c>
      <c r="B207">
        <f t="shared" si="21"/>
        <v>24</v>
      </c>
      <c r="D207" t="str">
        <f>entsG!$B$15</f>
        <v>Jul</v>
      </c>
      <c r="E207">
        <f t="shared" si="18"/>
        <v>25</v>
      </c>
      <c r="G207" t="str">
        <f>entsG!$B$15</f>
        <v>Jul</v>
      </c>
      <c r="H207">
        <f t="shared" si="19"/>
        <v>24</v>
      </c>
    </row>
    <row r="208" spans="1:8" ht="12">
      <c r="A208" t="str">
        <f t="shared" si="20"/>
        <v>Jul</v>
      </c>
      <c r="B208">
        <f t="shared" si="21"/>
        <v>25</v>
      </c>
      <c r="D208" t="str">
        <f>entsG!$B$15</f>
        <v>Jul</v>
      </c>
      <c r="E208">
        <f t="shared" si="18"/>
        <v>26</v>
      </c>
      <c r="G208" t="str">
        <f>entsG!$B$15</f>
        <v>Jul</v>
      </c>
      <c r="H208">
        <f t="shared" si="19"/>
        <v>25</v>
      </c>
    </row>
    <row r="209" spans="1:8" ht="12">
      <c r="A209" t="str">
        <f t="shared" si="20"/>
        <v>Jul</v>
      </c>
      <c r="B209">
        <f t="shared" si="21"/>
        <v>26</v>
      </c>
      <c r="D209" t="str">
        <f>entsG!$B$15</f>
        <v>Jul</v>
      </c>
      <c r="E209">
        <f t="shared" si="18"/>
        <v>27</v>
      </c>
      <c r="G209" t="str">
        <f>entsG!$B$15</f>
        <v>Jul</v>
      </c>
      <c r="H209">
        <f t="shared" si="19"/>
        <v>26</v>
      </c>
    </row>
    <row r="210" spans="1:8" ht="12">
      <c r="A210" t="str">
        <f t="shared" si="20"/>
        <v>Jul</v>
      </c>
      <c r="B210">
        <f t="shared" si="21"/>
        <v>27</v>
      </c>
      <c r="D210" t="str">
        <f>entsG!$B$15</f>
        <v>Jul</v>
      </c>
      <c r="E210">
        <f t="shared" si="18"/>
        <v>28</v>
      </c>
      <c r="G210" t="str">
        <f>entsG!$B$15</f>
        <v>Jul</v>
      </c>
      <c r="H210">
        <f t="shared" si="19"/>
        <v>27</v>
      </c>
    </row>
    <row r="211" spans="1:8" ht="12">
      <c r="A211" t="str">
        <f t="shared" si="20"/>
        <v>Jul</v>
      </c>
      <c r="B211">
        <f t="shared" si="21"/>
        <v>28</v>
      </c>
      <c r="D211" t="str">
        <f>entsG!$B$15</f>
        <v>Jul</v>
      </c>
      <c r="E211">
        <f t="shared" si="18"/>
        <v>29</v>
      </c>
      <c r="G211" t="str">
        <f>entsG!$B$15</f>
        <v>Jul</v>
      </c>
      <c r="H211">
        <f t="shared" si="19"/>
        <v>28</v>
      </c>
    </row>
    <row r="212" spans="1:8" ht="12">
      <c r="A212" t="str">
        <f t="shared" si="20"/>
        <v>Jul</v>
      </c>
      <c r="B212">
        <f t="shared" si="21"/>
        <v>29</v>
      </c>
      <c r="D212" t="str">
        <f>entsG!$B$15</f>
        <v>Jul</v>
      </c>
      <c r="E212">
        <f t="shared" si="18"/>
        <v>30</v>
      </c>
      <c r="G212" t="str">
        <f>entsG!$B$15</f>
        <v>Jul</v>
      </c>
      <c r="H212">
        <f t="shared" si="19"/>
        <v>29</v>
      </c>
    </row>
    <row r="213" spans="1:8" ht="12">
      <c r="A213" t="str">
        <f t="shared" si="20"/>
        <v>Jul</v>
      </c>
      <c r="B213">
        <f t="shared" si="21"/>
        <v>30</v>
      </c>
      <c r="D213" t="str">
        <f>entsG!$B$15</f>
        <v>Jul</v>
      </c>
      <c r="E213">
        <f t="shared" si="18"/>
        <v>31</v>
      </c>
      <c r="G213" t="str">
        <f>entsG!$B$15</f>
        <v>Jul</v>
      </c>
      <c r="H213">
        <f t="shared" si="19"/>
        <v>30</v>
      </c>
    </row>
    <row r="214" spans="1:8" ht="12">
      <c r="A214" t="str">
        <f t="shared" si="20"/>
        <v>Jul</v>
      </c>
      <c r="B214">
        <f t="shared" si="21"/>
        <v>31</v>
      </c>
      <c r="D214" t="str">
        <f>entsG!$B$16</f>
        <v>Aug</v>
      </c>
      <c r="E214">
        <v>1</v>
      </c>
      <c r="G214" t="str">
        <f>entsG!$B$15</f>
        <v>Jul</v>
      </c>
      <c r="H214">
        <f t="shared" si="19"/>
        <v>31</v>
      </c>
    </row>
    <row r="215" spans="1:8" ht="12">
      <c r="A215" t="str">
        <f t="shared" si="20"/>
        <v>Aug</v>
      </c>
      <c r="B215">
        <f t="shared" si="21"/>
        <v>1</v>
      </c>
      <c r="D215" t="str">
        <f>entsG!$B$16</f>
        <v>Aug</v>
      </c>
      <c r="E215">
        <f>E214+1</f>
        <v>2</v>
      </c>
      <c r="G215" t="str">
        <f>entsG!$B$16</f>
        <v>Aug</v>
      </c>
      <c r="H215">
        <v>1</v>
      </c>
    </row>
    <row r="216" spans="1:8" ht="12">
      <c r="A216" t="str">
        <f t="shared" si="20"/>
        <v>Aug</v>
      </c>
      <c r="B216">
        <f t="shared" si="21"/>
        <v>2</v>
      </c>
      <c r="D216" t="str">
        <f>entsG!$B$16</f>
        <v>Aug</v>
      </c>
      <c r="E216">
        <f aca="true" t="shared" si="22" ref="E216:E244">E215+1</f>
        <v>3</v>
      </c>
      <c r="G216" t="str">
        <f>entsG!$B$16</f>
        <v>Aug</v>
      </c>
      <c r="H216">
        <f>H215+1</f>
        <v>2</v>
      </c>
    </row>
    <row r="217" spans="1:8" ht="12">
      <c r="A217" t="str">
        <f t="shared" si="20"/>
        <v>Aug</v>
      </c>
      <c r="B217">
        <f t="shared" si="21"/>
        <v>3</v>
      </c>
      <c r="D217" t="str">
        <f>entsG!$B$16</f>
        <v>Aug</v>
      </c>
      <c r="E217">
        <f t="shared" si="22"/>
        <v>4</v>
      </c>
      <c r="G217" t="str">
        <f>entsG!$B$16</f>
        <v>Aug</v>
      </c>
      <c r="H217">
        <f aca="true" t="shared" si="23" ref="H217:H245">H216+1</f>
        <v>3</v>
      </c>
    </row>
    <row r="218" spans="1:8" ht="12">
      <c r="A218" t="str">
        <f t="shared" si="20"/>
        <v>Aug</v>
      </c>
      <c r="B218">
        <f t="shared" si="21"/>
        <v>4</v>
      </c>
      <c r="D218" t="str">
        <f>entsG!$B$16</f>
        <v>Aug</v>
      </c>
      <c r="E218">
        <f t="shared" si="22"/>
        <v>5</v>
      </c>
      <c r="G218" t="str">
        <f>entsG!$B$16</f>
        <v>Aug</v>
      </c>
      <c r="H218">
        <f t="shared" si="23"/>
        <v>4</v>
      </c>
    </row>
    <row r="219" spans="1:8" ht="12">
      <c r="A219" t="str">
        <f t="shared" si="20"/>
        <v>Aug</v>
      </c>
      <c r="B219">
        <f t="shared" si="21"/>
        <v>5</v>
      </c>
      <c r="D219" t="str">
        <f>entsG!$B$16</f>
        <v>Aug</v>
      </c>
      <c r="E219">
        <f t="shared" si="22"/>
        <v>6</v>
      </c>
      <c r="G219" t="str">
        <f>entsG!$B$16</f>
        <v>Aug</v>
      </c>
      <c r="H219">
        <f t="shared" si="23"/>
        <v>5</v>
      </c>
    </row>
    <row r="220" spans="1:8" ht="12">
      <c r="A220" t="str">
        <f t="shared" si="20"/>
        <v>Aug</v>
      </c>
      <c r="B220">
        <f t="shared" si="21"/>
        <v>6</v>
      </c>
      <c r="D220" t="str">
        <f>entsG!$B$16</f>
        <v>Aug</v>
      </c>
      <c r="E220">
        <f t="shared" si="22"/>
        <v>7</v>
      </c>
      <c r="G220" t="str">
        <f>entsG!$B$16</f>
        <v>Aug</v>
      </c>
      <c r="H220">
        <f t="shared" si="23"/>
        <v>6</v>
      </c>
    </row>
    <row r="221" spans="1:8" ht="12">
      <c r="A221" t="str">
        <f t="shared" si="20"/>
        <v>Aug</v>
      </c>
      <c r="B221">
        <f t="shared" si="21"/>
        <v>7</v>
      </c>
      <c r="D221" t="str">
        <f>entsG!$B$16</f>
        <v>Aug</v>
      </c>
      <c r="E221">
        <f t="shared" si="22"/>
        <v>8</v>
      </c>
      <c r="G221" t="str">
        <f>entsG!$B$16</f>
        <v>Aug</v>
      </c>
      <c r="H221">
        <f t="shared" si="23"/>
        <v>7</v>
      </c>
    </row>
    <row r="222" spans="1:8" ht="12">
      <c r="A222" t="str">
        <f t="shared" si="20"/>
        <v>Aug</v>
      </c>
      <c r="B222">
        <f t="shared" si="21"/>
        <v>8</v>
      </c>
      <c r="D222" t="str">
        <f>entsG!$B$16</f>
        <v>Aug</v>
      </c>
      <c r="E222">
        <f t="shared" si="22"/>
        <v>9</v>
      </c>
      <c r="G222" t="str">
        <f>entsG!$B$16</f>
        <v>Aug</v>
      </c>
      <c r="H222">
        <f t="shared" si="23"/>
        <v>8</v>
      </c>
    </row>
    <row r="223" spans="1:8" ht="12">
      <c r="A223" t="str">
        <f t="shared" si="20"/>
        <v>Aug</v>
      </c>
      <c r="B223">
        <f t="shared" si="21"/>
        <v>9</v>
      </c>
      <c r="D223" t="str">
        <f>entsG!$B$16</f>
        <v>Aug</v>
      </c>
      <c r="E223">
        <f t="shared" si="22"/>
        <v>10</v>
      </c>
      <c r="G223" t="str">
        <f>entsG!$B$16</f>
        <v>Aug</v>
      </c>
      <c r="H223">
        <f t="shared" si="23"/>
        <v>9</v>
      </c>
    </row>
    <row r="224" spans="1:8" ht="12">
      <c r="A224" t="str">
        <f t="shared" si="20"/>
        <v>Aug</v>
      </c>
      <c r="B224">
        <f t="shared" si="21"/>
        <v>10</v>
      </c>
      <c r="D224" t="str">
        <f>entsG!$B$16</f>
        <v>Aug</v>
      </c>
      <c r="E224">
        <f t="shared" si="22"/>
        <v>11</v>
      </c>
      <c r="G224" t="str">
        <f>entsG!$B$16</f>
        <v>Aug</v>
      </c>
      <c r="H224">
        <f t="shared" si="23"/>
        <v>10</v>
      </c>
    </row>
    <row r="225" spans="1:8" ht="12">
      <c r="A225" t="str">
        <f t="shared" si="20"/>
        <v>Aug</v>
      </c>
      <c r="B225">
        <f t="shared" si="21"/>
        <v>11</v>
      </c>
      <c r="D225" t="str">
        <f>entsG!$B$16</f>
        <v>Aug</v>
      </c>
      <c r="E225">
        <f t="shared" si="22"/>
        <v>12</v>
      </c>
      <c r="G225" t="str">
        <f>entsG!$B$16</f>
        <v>Aug</v>
      </c>
      <c r="H225">
        <f t="shared" si="23"/>
        <v>11</v>
      </c>
    </row>
    <row r="226" spans="1:8" ht="12">
      <c r="A226" t="str">
        <f t="shared" si="20"/>
        <v>Aug</v>
      </c>
      <c r="B226">
        <f t="shared" si="21"/>
        <v>12</v>
      </c>
      <c r="D226" t="str">
        <f>entsG!$B$16</f>
        <v>Aug</v>
      </c>
      <c r="E226">
        <f t="shared" si="22"/>
        <v>13</v>
      </c>
      <c r="G226" t="str">
        <f>entsG!$B$16</f>
        <v>Aug</v>
      </c>
      <c r="H226">
        <f t="shared" si="23"/>
        <v>12</v>
      </c>
    </row>
    <row r="227" spans="1:8" ht="12">
      <c r="A227" t="str">
        <f t="shared" si="20"/>
        <v>Aug</v>
      </c>
      <c r="B227">
        <f t="shared" si="21"/>
        <v>13</v>
      </c>
      <c r="D227" t="str">
        <f>entsG!$B$16</f>
        <v>Aug</v>
      </c>
      <c r="E227">
        <f t="shared" si="22"/>
        <v>14</v>
      </c>
      <c r="G227" t="str">
        <f>entsG!$B$16</f>
        <v>Aug</v>
      </c>
      <c r="H227">
        <f t="shared" si="23"/>
        <v>13</v>
      </c>
    </row>
    <row r="228" spans="1:8" ht="12">
      <c r="A228" t="str">
        <f t="shared" si="20"/>
        <v>Aug</v>
      </c>
      <c r="B228">
        <f t="shared" si="21"/>
        <v>14</v>
      </c>
      <c r="D228" t="str">
        <f>entsG!$B$16</f>
        <v>Aug</v>
      </c>
      <c r="E228">
        <f t="shared" si="22"/>
        <v>15</v>
      </c>
      <c r="G228" t="str">
        <f>entsG!$B$16</f>
        <v>Aug</v>
      </c>
      <c r="H228">
        <f t="shared" si="23"/>
        <v>14</v>
      </c>
    </row>
    <row r="229" spans="1:8" ht="12">
      <c r="A229" t="str">
        <f t="shared" si="20"/>
        <v>Aug</v>
      </c>
      <c r="B229">
        <f t="shared" si="21"/>
        <v>15</v>
      </c>
      <c r="D229" t="str">
        <f>entsG!$B$16</f>
        <v>Aug</v>
      </c>
      <c r="E229">
        <f t="shared" si="22"/>
        <v>16</v>
      </c>
      <c r="G229" t="str">
        <f>entsG!$B$16</f>
        <v>Aug</v>
      </c>
      <c r="H229">
        <f t="shared" si="23"/>
        <v>15</v>
      </c>
    </row>
    <row r="230" spans="1:8" ht="12">
      <c r="A230" t="str">
        <f t="shared" si="20"/>
        <v>Aug</v>
      </c>
      <c r="B230">
        <f t="shared" si="21"/>
        <v>16</v>
      </c>
      <c r="D230" t="str">
        <f>entsG!$B$16</f>
        <v>Aug</v>
      </c>
      <c r="E230">
        <f t="shared" si="22"/>
        <v>17</v>
      </c>
      <c r="G230" t="str">
        <f>entsG!$B$16</f>
        <v>Aug</v>
      </c>
      <c r="H230">
        <f t="shared" si="23"/>
        <v>16</v>
      </c>
    </row>
    <row r="231" spans="1:8" ht="12">
      <c r="A231" t="str">
        <f t="shared" si="20"/>
        <v>Aug</v>
      </c>
      <c r="B231">
        <f t="shared" si="21"/>
        <v>17</v>
      </c>
      <c r="D231" t="str">
        <f>entsG!$B$16</f>
        <v>Aug</v>
      </c>
      <c r="E231">
        <f t="shared" si="22"/>
        <v>18</v>
      </c>
      <c r="G231" t="str">
        <f>entsG!$B$16</f>
        <v>Aug</v>
      </c>
      <c r="H231">
        <f t="shared" si="23"/>
        <v>17</v>
      </c>
    </row>
    <row r="232" spans="1:8" ht="12">
      <c r="A232" t="str">
        <f t="shared" si="20"/>
        <v>Aug</v>
      </c>
      <c r="B232">
        <f t="shared" si="21"/>
        <v>18</v>
      </c>
      <c r="D232" t="str">
        <f>entsG!$B$16</f>
        <v>Aug</v>
      </c>
      <c r="E232">
        <f t="shared" si="22"/>
        <v>19</v>
      </c>
      <c r="G232" t="str">
        <f>entsG!$B$16</f>
        <v>Aug</v>
      </c>
      <c r="H232">
        <f t="shared" si="23"/>
        <v>18</v>
      </c>
    </row>
    <row r="233" spans="1:8" ht="12">
      <c r="A233" t="str">
        <f t="shared" si="20"/>
        <v>Aug</v>
      </c>
      <c r="B233">
        <f t="shared" si="21"/>
        <v>19</v>
      </c>
      <c r="D233" t="str">
        <f>entsG!$B$16</f>
        <v>Aug</v>
      </c>
      <c r="E233">
        <f t="shared" si="22"/>
        <v>20</v>
      </c>
      <c r="G233" t="str">
        <f>entsG!$B$16</f>
        <v>Aug</v>
      </c>
      <c r="H233">
        <f t="shared" si="23"/>
        <v>19</v>
      </c>
    </row>
    <row r="234" spans="1:8" ht="12">
      <c r="A234" t="str">
        <f t="shared" si="20"/>
        <v>Aug</v>
      </c>
      <c r="B234">
        <f t="shared" si="21"/>
        <v>20</v>
      </c>
      <c r="D234" t="str">
        <f>entsG!$B$16</f>
        <v>Aug</v>
      </c>
      <c r="E234">
        <f t="shared" si="22"/>
        <v>21</v>
      </c>
      <c r="G234" t="str">
        <f>entsG!$B$16</f>
        <v>Aug</v>
      </c>
      <c r="H234">
        <f t="shared" si="23"/>
        <v>20</v>
      </c>
    </row>
    <row r="235" spans="1:8" ht="12">
      <c r="A235" t="str">
        <f t="shared" si="20"/>
        <v>Aug</v>
      </c>
      <c r="B235">
        <f t="shared" si="21"/>
        <v>21</v>
      </c>
      <c r="D235" t="str">
        <f>entsG!$B$16</f>
        <v>Aug</v>
      </c>
      <c r="E235">
        <f t="shared" si="22"/>
        <v>22</v>
      </c>
      <c r="G235" t="str">
        <f>entsG!$B$16</f>
        <v>Aug</v>
      </c>
      <c r="H235">
        <f t="shared" si="23"/>
        <v>21</v>
      </c>
    </row>
    <row r="236" spans="1:8" ht="12">
      <c r="A236" t="str">
        <f t="shared" si="20"/>
        <v>Aug</v>
      </c>
      <c r="B236">
        <f t="shared" si="21"/>
        <v>22</v>
      </c>
      <c r="D236" t="str">
        <f>entsG!$B$16</f>
        <v>Aug</v>
      </c>
      <c r="E236">
        <f t="shared" si="22"/>
        <v>23</v>
      </c>
      <c r="G236" t="str">
        <f>entsG!$B$16</f>
        <v>Aug</v>
      </c>
      <c r="H236">
        <f t="shared" si="23"/>
        <v>22</v>
      </c>
    </row>
    <row r="237" spans="1:8" ht="12">
      <c r="A237" t="str">
        <f t="shared" si="20"/>
        <v>Aug</v>
      </c>
      <c r="B237">
        <f t="shared" si="21"/>
        <v>23</v>
      </c>
      <c r="D237" t="str">
        <f>entsG!$B$16</f>
        <v>Aug</v>
      </c>
      <c r="E237">
        <f t="shared" si="22"/>
        <v>24</v>
      </c>
      <c r="G237" t="str">
        <f>entsG!$B$16</f>
        <v>Aug</v>
      </c>
      <c r="H237">
        <f t="shared" si="23"/>
        <v>23</v>
      </c>
    </row>
    <row r="238" spans="1:8" ht="12">
      <c r="A238" t="str">
        <f t="shared" si="20"/>
        <v>Aug</v>
      </c>
      <c r="B238">
        <f t="shared" si="21"/>
        <v>24</v>
      </c>
      <c r="D238" t="str">
        <f>entsG!$B$16</f>
        <v>Aug</v>
      </c>
      <c r="E238">
        <f t="shared" si="22"/>
        <v>25</v>
      </c>
      <c r="G238" t="str">
        <f>entsG!$B$16</f>
        <v>Aug</v>
      </c>
      <c r="H238">
        <f t="shared" si="23"/>
        <v>24</v>
      </c>
    </row>
    <row r="239" spans="1:8" ht="12">
      <c r="A239" t="str">
        <f t="shared" si="20"/>
        <v>Aug</v>
      </c>
      <c r="B239">
        <f t="shared" si="21"/>
        <v>25</v>
      </c>
      <c r="D239" t="str">
        <f>entsG!$B$16</f>
        <v>Aug</v>
      </c>
      <c r="E239">
        <f t="shared" si="22"/>
        <v>26</v>
      </c>
      <c r="G239" t="str">
        <f>entsG!$B$16</f>
        <v>Aug</v>
      </c>
      <c r="H239">
        <f t="shared" si="23"/>
        <v>25</v>
      </c>
    </row>
    <row r="240" spans="1:8" ht="12">
      <c r="A240" t="str">
        <f t="shared" si="20"/>
        <v>Aug</v>
      </c>
      <c r="B240">
        <f t="shared" si="21"/>
        <v>26</v>
      </c>
      <c r="D240" t="str">
        <f>entsG!$B$16</f>
        <v>Aug</v>
      </c>
      <c r="E240">
        <f t="shared" si="22"/>
        <v>27</v>
      </c>
      <c r="G240" t="str">
        <f>entsG!$B$16</f>
        <v>Aug</v>
      </c>
      <c r="H240">
        <f t="shared" si="23"/>
        <v>26</v>
      </c>
    </row>
    <row r="241" spans="1:8" ht="12">
      <c r="A241" t="str">
        <f t="shared" si="20"/>
        <v>Aug</v>
      </c>
      <c r="B241">
        <f t="shared" si="21"/>
        <v>27</v>
      </c>
      <c r="D241" t="str">
        <f>entsG!$B$16</f>
        <v>Aug</v>
      </c>
      <c r="E241">
        <f t="shared" si="22"/>
        <v>28</v>
      </c>
      <c r="G241" t="str">
        <f>entsG!$B$16</f>
        <v>Aug</v>
      </c>
      <c r="H241">
        <f t="shared" si="23"/>
        <v>27</v>
      </c>
    </row>
    <row r="242" spans="1:8" ht="12">
      <c r="A242" t="str">
        <f t="shared" si="20"/>
        <v>Aug</v>
      </c>
      <c r="B242">
        <f t="shared" si="21"/>
        <v>28</v>
      </c>
      <c r="D242" t="str">
        <f>entsG!$B$16</f>
        <v>Aug</v>
      </c>
      <c r="E242">
        <f t="shared" si="22"/>
        <v>29</v>
      </c>
      <c r="G242" t="str">
        <f>entsG!$B$16</f>
        <v>Aug</v>
      </c>
      <c r="H242">
        <f t="shared" si="23"/>
        <v>28</v>
      </c>
    </row>
    <row r="243" spans="1:8" ht="12">
      <c r="A243" t="str">
        <f t="shared" si="20"/>
        <v>Aug</v>
      </c>
      <c r="B243">
        <f t="shared" si="21"/>
        <v>29</v>
      </c>
      <c r="D243" t="str">
        <f>entsG!$B$16</f>
        <v>Aug</v>
      </c>
      <c r="E243">
        <f t="shared" si="22"/>
        <v>30</v>
      </c>
      <c r="G243" t="str">
        <f>entsG!$B$16</f>
        <v>Aug</v>
      </c>
      <c r="H243">
        <f t="shared" si="23"/>
        <v>29</v>
      </c>
    </row>
    <row r="244" spans="1:8" ht="12">
      <c r="A244" t="str">
        <f t="shared" si="20"/>
        <v>Aug</v>
      </c>
      <c r="B244">
        <f t="shared" si="21"/>
        <v>30</v>
      </c>
      <c r="D244" t="str">
        <f>entsG!$B$16</f>
        <v>Aug</v>
      </c>
      <c r="E244">
        <f t="shared" si="22"/>
        <v>31</v>
      </c>
      <c r="G244" t="str">
        <f>entsG!$B$16</f>
        <v>Aug</v>
      </c>
      <c r="H244">
        <f t="shared" si="23"/>
        <v>30</v>
      </c>
    </row>
    <row r="245" spans="1:8" ht="12">
      <c r="A245" t="str">
        <f t="shared" si="20"/>
        <v>Aug</v>
      </c>
      <c r="B245">
        <f t="shared" si="21"/>
        <v>31</v>
      </c>
      <c r="D245" t="str">
        <f>entsG!$B$17</f>
        <v>Sep</v>
      </c>
      <c r="E245">
        <v>1</v>
      </c>
      <c r="G245" t="str">
        <f>entsG!$B$16</f>
        <v>Aug</v>
      </c>
      <c r="H245">
        <f t="shared" si="23"/>
        <v>31</v>
      </c>
    </row>
    <row r="246" spans="1:8" ht="12">
      <c r="A246" t="str">
        <f t="shared" si="20"/>
        <v>Sep</v>
      </c>
      <c r="B246">
        <f t="shared" si="21"/>
        <v>1</v>
      </c>
      <c r="D246" t="str">
        <f>entsG!$B$17</f>
        <v>Sep</v>
      </c>
      <c r="E246">
        <f>E245+1</f>
        <v>2</v>
      </c>
      <c r="G246" t="str">
        <f>entsG!$B$17</f>
        <v>Sep</v>
      </c>
      <c r="H246">
        <v>1</v>
      </c>
    </row>
    <row r="247" spans="1:8" ht="12">
      <c r="A247" t="str">
        <f t="shared" si="20"/>
        <v>Sep</v>
      </c>
      <c r="B247">
        <f t="shared" si="21"/>
        <v>2</v>
      </c>
      <c r="D247" t="str">
        <f>entsG!$B$17</f>
        <v>Sep</v>
      </c>
      <c r="E247">
        <f aca="true" t="shared" si="24" ref="E247:E274">E246+1</f>
        <v>3</v>
      </c>
      <c r="G247" t="str">
        <f>entsG!$B$17</f>
        <v>Sep</v>
      </c>
      <c r="H247">
        <f>H246+1</f>
        <v>2</v>
      </c>
    </row>
    <row r="248" spans="1:8" ht="12">
      <c r="A248" t="str">
        <f t="shared" si="20"/>
        <v>Sep</v>
      </c>
      <c r="B248">
        <f t="shared" si="21"/>
        <v>3</v>
      </c>
      <c r="D248" t="str">
        <f>entsG!$B$17</f>
        <v>Sep</v>
      </c>
      <c r="E248">
        <f t="shared" si="24"/>
        <v>4</v>
      </c>
      <c r="G248" t="str">
        <f>entsG!$B$17</f>
        <v>Sep</v>
      </c>
      <c r="H248">
        <f aca="true" t="shared" si="25" ref="H248:H275">H247+1</f>
        <v>3</v>
      </c>
    </row>
    <row r="249" spans="1:8" ht="12">
      <c r="A249" t="str">
        <f t="shared" si="20"/>
        <v>Sep</v>
      </c>
      <c r="B249">
        <f t="shared" si="21"/>
        <v>4</v>
      </c>
      <c r="D249" t="str">
        <f>entsG!$B$17</f>
        <v>Sep</v>
      </c>
      <c r="E249">
        <f t="shared" si="24"/>
        <v>5</v>
      </c>
      <c r="G249" t="str">
        <f>entsG!$B$17</f>
        <v>Sep</v>
      </c>
      <c r="H249">
        <f t="shared" si="25"/>
        <v>4</v>
      </c>
    </row>
    <row r="250" spans="1:8" ht="12">
      <c r="A250" t="str">
        <f t="shared" si="20"/>
        <v>Sep</v>
      </c>
      <c r="B250">
        <f t="shared" si="21"/>
        <v>5</v>
      </c>
      <c r="D250" t="str">
        <f>entsG!$B$17</f>
        <v>Sep</v>
      </c>
      <c r="E250">
        <f t="shared" si="24"/>
        <v>6</v>
      </c>
      <c r="G250" t="str">
        <f>entsG!$B$17</f>
        <v>Sep</v>
      </c>
      <c r="H250">
        <f t="shared" si="25"/>
        <v>5</v>
      </c>
    </row>
    <row r="251" spans="1:8" ht="12">
      <c r="A251" t="str">
        <f t="shared" si="20"/>
        <v>Sep</v>
      </c>
      <c r="B251">
        <f t="shared" si="21"/>
        <v>6</v>
      </c>
      <c r="D251" t="str">
        <f>entsG!$B$17</f>
        <v>Sep</v>
      </c>
      <c r="E251">
        <f t="shared" si="24"/>
        <v>7</v>
      </c>
      <c r="G251" t="str">
        <f>entsG!$B$17</f>
        <v>Sep</v>
      </c>
      <c r="H251">
        <f t="shared" si="25"/>
        <v>6</v>
      </c>
    </row>
    <row r="252" spans="1:8" ht="12">
      <c r="A252" t="str">
        <f t="shared" si="20"/>
        <v>Sep</v>
      </c>
      <c r="B252">
        <f t="shared" si="21"/>
        <v>7</v>
      </c>
      <c r="D252" t="str">
        <f>entsG!$B$17</f>
        <v>Sep</v>
      </c>
      <c r="E252">
        <f t="shared" si="24"/>
        <v>8</v>
      </c>
      <c r="G252" t="str">
        <f>entsG!$B$17</f>
        <v>Sep</v>
      </c>
      <c r="H252">
        <f t="shared" si="25"/>
        <v>7</v>
      </c>
    </row>
    <row r="253" spans="1:8" ht="12">
      <c r="A253" t="str">
        <f t="shared" si="20"/>
        <v>Sep</v>
      </c>
      <c r="B253">
        <f t="shared" si="21"/>
        <v>8</v>
      </c>
      <c r="D253" t="str">
        <f>entsG!$B$17</f>
        <v>Sep</v>
      </c>
      <c r="E253">
        <f t="shared" si="24"/>
        <v>9</v>
      </c>
      <c r="G253" t="str">
        <f>entsG!$B$17</f>
        <v>Sep</v>
      </c>
      <c r="H253">
        <f t="shared" si="25"/>
        <v>8</v>
      </c>
    </row>
    <row r="254" spans="1:8" ht="12">
      <c r="A254" t="str">
        <f t="shared" si="20"/>
        <v>Sep</v>
      </c>
      <c r="B254">
        <f t="shared" si="21"/>
        <v>9</v>
      </c>
      <c r="D254" t="str">
        <f>entsG!$B$17</f>
        <v>Sep</v>
      </c>
      <c r="E254">
        <f t="shared" si="24"/>
        <v>10</v>
      </c>
      <c r="G254" t="str">
        <f>entsG!$B$17</f>
        <v>Sep</v>
      </c>
      <c r="H254">
        <f t="shared" si="25"/>
        <v>9</v>
      </c>
    </row>
    <row r="255" spans="1:8" ht="12">
      <c r="A255" t="str">
        <f t="shared" si="20"/>
        <v>Sep</v>
      </c>
      <c r="B255">
        <f t="shared" si="21"/>
        <v>10</v>
      </c>
      <c r="D255" t="str">
        <f>entsG!$B$17</f>
        <v>Sep</v>
      </c>
      <c r="E255">
        <f t="shared" si="24"/>
        <v>11</v>
      </c>
      <c r="G255" t="str">
        <f>entsG!$B$17</f>
        <v>Sep</v>
      </c>
      <c r="H255">
        <f t="shared" si="25"/>
        <v>10</v>
      </c>
    </row>
    <row r="256" spans="1:8" ht="12">
      <c r="A256" t="str">
        <f t="shared" si="20"/>
        <v>Sep</v>
      </c>
      <c r="B256">
        <f t="shared" si="21"/>
        <v>11</v>
      </c>
      <c r="D256" t="str">
        <f>entsG!$B$17</f>
        <v>Sep</v>
      </c>
      <c r="E256">
        <f t="shared" si="24"/>
        <v>12</v>
      </c>
      <c r="G256" t="str">
        <f>entsG!$B$17</f>
        <v>Sep</v>
      </c>
      <c r="H256">
        <f t="shared" si="25"/>
        <v>11</v>
      </c>
    </row>
    <row r="257" spans="1:8" ht="12">
      <c r="A257" t="str">
        <f t="shared" si="20"/>
        <v>Sep</v>
      </c>
      <c r="B257">
        <f t="shared" si="21"/>
        <v>12</v>
      </c>
      <c r="D257" t="str">
        <f>entsG!$B$17</f>
        <v>Sep</v>
      </c>
      <c r="E257">
        <f t="shared" si="24"/>
        <v>13</v>
      </c>
      <c r="G257" t="str">
        <f>entsG!$B$17</f>
        <v>Sep</v>
      </c>
      <c r="H257">
        <f t="shared" si="25"/>
        <v>12</v>
      </c>
    </row>
    <row r="258" spans="1:8" ht="12">
      <c r="A258" t="str">
        <f t="shared" si="20"/>
        <v>Sep</v>
      </c>
      <c r="B258">
        <f t="shared" si="21"/>
        <v>13</v>
      </c>
      <c r="D258" t="str">
        <f>entsG!$B$17</f>
        <v>Sep</v>
      </c>
      <c r="E258">
        <f t="shared" si="24"/>
        <v>14</v>
      </c>
      <c r="G258" t="str">
        <f>entsG!$B$17</f>
        <v>Sep</v>
      </c>
      <c r="H258">
        <f t="shared" si="25"/>
        <v>13</v>
      </c>
    </row>
    <row r="259" spans="1:8" ht="12">
      <c r="A259" t="str">
        <f aca="true" t="shared" si="26" ref="A259:A322">IF($K$4="leap",G259,D259)</f>
        <v>Sep</v>
      </c>
      <c r="B259">
        <f aca="true" t="shared" si="27" ref="B259:B322">IF($K$4="leap",H259,E259)</f>
        <v>14</v>
      </c>
      <c r="D259" t="str">
        <f>entsG!$B$17</f>
        <v>Sep</v>
      </c>
      <c r="E259">
        <f t="shared" si="24"/>
        <v>15</v>
      </c>
      <c r="G259" t="str">
        <f>entsG!$B$17</f>
        <v>Sep</v>
      </c>
      <c r="H259">
        <f t="shared" si="25"/>
        <v>14</v>
      </c>
    </row>
    <row r="260" spans="1:8" ht="12">
      <c r="A260" t="str">
        <f t="shared" si="26"/>
        <v>Sep</v>
      </c>
      <c r="B260">
        <f t="shared" si="27"/>
        <v>15</v>
      </c>
      <c r="D260" t="str">
        <f>entsG!$B$17</f>
        <v>Sep</v>
      </c>
      <c r="E260">
        <f t="shared" si="24"/>
        <v>16</v>
      </c>
      <c r="G260" t="str">
        <f>entsG!$B$17</f>
        <v>Sep</v>
      </c>
      <c r="H260">
        <f t="shared" si="25"/>
        <v>15</v>
      </c>
    </row>
    <row r="261" spans="1:8" ht="12">
      <c r="A261" t="str">
        <f t="shared" si="26"/>
        <v>Sep</v>
      </c>
      <c r="B261">
        <f t="shared" si="27"/>
        <v>16</v>
      </c>
      <c r="D261" t="str">
        <f>entsG!$B$17</f>
        <v>Sep</v>
      </c>
      <c r="E261">
        <f t="shared" si="24"/>
        <v>17</v>
      </c>
      <c r="G261" t="str">
        <f>entsG!$B$17</f>
        <v>Sep</v>
      </c>
      <c r="H261">
        <f t="shared" si="25"/>
        <v>16</v>
      </c>
    </row>
    <row r="262" spans="1:8" ht="12">
      <c r="A262" t="str">
        <f t="shared" si="26"/>
        <v>Sep</v>
      </c>
      <c r="B262">
        <f t="shared" si="27"/>
        <v>17</v>
      </c>
      <c r="D262" t="str">
        <f>entsG!$B$17</f>
        <v>Sep</v>
      </c>
      <c r="E262">
        <f t="shared" si="24"/>
        <v>18</v>
      </c>
      <c r="G262" t="str">
        <f>entsG!$B$17</f>
        <v>Sep</v>
      </c>
      <c r="H262">
        <f t="shared" si="25"/>
        <v>17</v>
      </c>
    </row>
    <row r="263" spans="1:8" ht="12">
      <c r="A263" t="str">
        <f t="shared" si="26"/>
        <v>Sep</v>
      </c>
      <c r="B263">
        <f t="shared" si="27"/>
        <v>18</v>
      </c>
      <c r="D263" t="str">
        <f>entsG!$B$17</f>
        <v>Sep</v>
      </c>
      <c r="E263">
        <f t="shared" si="24"/>
        <v>19</v>
      </c>
      <c r="G263" t="str">
        <f>entsG!$B$17</f>
        <v>Sep</v>
      </c>
      <c r="H263">
        <f t="shared" si="25"/>
        <v>18</v>
      </c>
    </row>
    <row r="264" spans="1:8" ht="12">
      <c r="A264" t="str">
        <f t="shared" si="26"/>
        <v>Sep</v>
      </c>
      <c r="B264">
        <f t="shared" si="27"/>
        <v>19</v>
      </c>
      <c r="D264" t="str">
        <f>entsG!$B$17</f>
        <v>Sep</v>
      </c>
      <c r="E264">
        <f t="shared" si="24"/>
        <v>20</v>
      </c>
      <c r="G264" t="str">
        <f>entsG!$B$17</f>
        <v>Sep</v>
      </c>
      <c r="H264">
        <f t="shared" si="25"/>
        <v>19</v>
      </c>
    </row>
    <row r="265" spans="1:8" ht="12">
      <c r="A265" t="str">
        <f t="shared" si="26"/>
        <v>Sep</v>
      </c>
      <c r="B265">
        <f t="shared" si="27"/>
        <v>20</v>
      </c>
      <c r="D265" t="str">
        <f>entsG!$B$17</f>
        <v>Sep</v>
      </c>
      <c r="E265">
        <f t="shared" si="24"/>
        <v>21</v>
      </c>
      <c r="G265" t="str">
        <f>entsG!$B$17</f>
        <v>Sep</v>
      </c>
      <c r="H265">
        <f t="shared" si="25"/>
        <v>20</v>
      </c>
    </row>
    <row r="266" spans="1:8" ht="12">
      <c r="A266" t="str">
        <f t="shared" si="26"/>
        <v>Sep</v>
      </c>
      <c r="B266">
        <f t="shared" si="27"/>
        <v>21</v>
      </c>
      <c r="D266" t="str">
        <f>entsG!$B$17</f>
        <v>Sep</v>
      </c>
      <c r="E266">
        <f t="shared" si="24"/>
        <v>22</v>
      </c>
      <c r="G266" t="str">
        <f>entsG!$B$17</f>
        <v>Sep</v>
      </c>
      <c r="H266">
        <f t="shared" si="25"/>
        <v>21</v>
      </c>
    </row>
    <row r="267" spans="1:8" ht="12">
      <c r="A267" t="str">
        <f t="shared" si="26"/>
        <v>Sep</v>
      </c>
      <c r="B267">
        <f t="shared" si="27"/>
        <v>22</v>
      </c>
      <c r="D267" t="str">
        <f>entsG!$B$17</f>
        <v>Sep</v>
      </c>
      <c r="E267">
        <f t="shared" si="24"/>
        <v>23</v>
      </c>
      <c r="G267" t="str">
        <f>entsG!$B$17</f>
        <v>Sep</v>
      </c>
      <c r="H267">
        <f t="shared" si="25"/>
        <v>22</v>
      </c>
    </row>
    <row r="268" spans="1:8" ht="12">
      <c r="A268" t="str">
        <f t="shared" si="26"/>
        <v>Sep</v>
      </c>
      <c r="B268">
        <f t="shared" si="27"/>
        <v>23</v>
      </c>
      <c r="D268" t="str">
        <f>entsG!$B$17</f>
        <v>Sep</v>
      </c>
      <c r="E268">
        <f t="shared" si="24"/>
        <v>24</v>
      </c>
      <c r="G268" t="str">
        <f>entsG!$B$17</f>
        <v>Sep</v>
      </c>
      <c r="H268">
        <f t="shared" si="25"/>
        <v>23</v>
      </c>
    </row>
    <row r="269" spans="1:8" ht="12">
      <c r="A269" t="str">
        <f t="shared" si="26"/>
        <v>Sep</v>
      </c>
      <c r="B269">
        <f t="shared" si="27"/>
        <v>24</v>
      </c>
      <c r="D269" t="str">
        <f>entsG!$B$17</f>
        <v>Sep</v>
      </c>
      <c r="E269">
        <f t="shared" si="24"/>
        <v>25</v>
      </c>
      <c r="G269" t="str">
        <f>entsG!$B$17</f>
        <v>Sep</v>
      </c>
      <c r="H269">
        <f t="shared" si="25"/>
        <v>24</v>
      </c>
    </row>
    <row r="270" spans="1:8" ht="12">
      <c r="A270" t="str">
        <f t="shared" si="26"/>
        <v>Sep</v>
      </c>
      <c r="B270">
        <f t="shared" si="27"/>
        <v>25</v>
      </c>
      <c r="D270" t="str">
        <f>entsG!$B$17</f>
        <v>Sep</v>
      </c>
      <c r="E270">
        <f t="shared" si="24"/>
        <v>26</v>
      </c>
      <c r="G270" t="str">
        <f>entsG!$B$17</f>
        <v>Sep</v>
      </c>
      <c r="H270">
        <f t="shared" si="25"/>
        <v>25</v>
      </c>
    </row>
    <row r="271" spans="1:8" ht="12">
      <c r="A271" t="str">
        <f t="shared" si="26"/>
        <v>Sep</v>
      </c>
      <c r="B271">
        <f t="shared" si="27"/>
        <v>26</v>
      </c>
      <c r="D271" t="str">
        <f>entsG!$B$17</f>
        <v>Sep</v>
      </c>
      <c r="E271">
        <f t="shared" si="24"/>
        <v>27</v>
      </c>
      <c r="G271" t="str">
        <f>entsG!$B$17</f>
        <v>Sep</v>
      </c>
      <c r="H271">
        <f t="shared" si="25"/>
        <v>26</v>
      </c>
    </row>
    <row r="272" spans="1:8" ht="12">
      <c r="A272" t="str">
        <f t="shared" si="26"/>
        <v>Sep</v>
      </c>
      <c r="B272">
        <f t="shared" si="27"/>
        <v>27</v>
      </c>
      <c r="D272" t="str">
        <f>entsG!$B$17</f>
        <v>Sep</v>
      </c>
      <c r="E272">
        <f t="shared" si="24"/>
        <v>28</v>
      </c>
      <c r="G272" t="str">
        <f>entsG!$B$17</f>
        <v>Sep</v>
      </c>
      <c r="H272">
        <f t="shared" si="25"/>
        <v>27</v>
      </c>
    </row>
    <row r="273" spans="1:8" ht="12">
      <c r="A273" t="str">
        <f t="shared" si="26"/>
        <v>Sep</v>
      </c>
      <c r="B273">
        <f t="shared" si="27"/>
        <v>28</v>
      </c>
      <c r="D273" t="str">
        <f>entsG!$B$17</f>
        <v>Sep</v>
      </c>
      <c r="E273">
        <f t="shared" si="24"/>
        <v>29</v>
      </c>
      <c r="G273" t="str">
        <f>entsG!$B$17</f>
        <v>Sep</v>
      </c>
      <c r="H273">
        <f t="shared" si="25"/>
        <v>28</v>
      </c>
    </row>
    <row r="274" spans="1:8" ht="12">
      <c r="A274" t="str">
        <f t="shared" si="26"/>
        <v>Sep</v>
      </c>
      <c r="B274">
        <f t="shared" si="27"/>
        <v>29</v>
      </c>
      <c r="D274" t="str">
        <f>entsG!$B$17</f>
        <v>Sep</v>
      </c>
      <c r="E274">
        <f t="shared" si="24"/>
        <v>30</v>
      </c>
      <c r="G274" t="str">
        <f>entsG!$B$17</f>
        <v>Sep</v>
      </c>
      <c r="H274">
        <f t="shared" si="25"/>
        <v>29</v>
      </c>
    </row>
    <row r="275" spans="1:8" ht="12">
      <c r="A275" t="str">
        <f t="shared" si="26"/>
        <v>Sep</v>
      </c>
      <c r="B275">
        <f t="shared" si="27"/>
        <v>30</v>
      </c>
      <c r="D275" t="str">
        <f>entsG!$B$18</f>
        <v>Oct</v>
      </c>
      <c r="E275">
        <v>1</v>
      </c>
      <c r="G275" t="str">
        <f>entsG!$B$17</f>
        <v>Sep</v>
      </c>
      <c r="H275">
        <f t="shared" si="25"/>
        <v>30</v>
      </c>
    </row>
    <row r="276" spans="1:8" ht="12">
      <c r="A276" t="str">
        <f t="shared" si="26"/>
        <v>Oct</v>
      </c>
      <c r="B276">
        <f t="shared" si="27"/>
        <v>1</v>
      </c>
      <c r="D276" t="str">
        <f>entsG!$B$18</f>
        <v>Oct</v>
      </c>
      <c r="E276">
        <f>E275+1</f>
        <v>2</v>
      </c>
      <c r="G276" t="str">
        <f>entsG!$B$18</f>
        <v>Oct</v>
      </c>
      <c r="H276">
        <v>1</v>
      </c>
    </row>
    <row r="277" spans="1:8" ht="12">
      <c r="A277" t="str">
        <f t="shared" si="26"/>
        <v>Oct</v>
      </c>
      <c r="B277">
        <f t="shared" si="27"/>
        <v>2</v>
      </c>
      <c r="D277" t="str">
        <f>entsG!$B$18</f>
        <v>Oct</v>
      </c>
      <c r="E277">
        <f aca="true" t="shared" si="28" ref="E277:E305">E276+1</f>
        <v>3</v>
      </c>
      <c r="G277" t="str">
        <f>entsG!$B$18</f>
        <v>Oct</v>
      </c>
      <c r="H277">
        <f>H276+1</f>
        <v>2</v>
      </c>
    </row>
    <row r="278" spans="1:8" ht="12">
      <c r="A278" t="str">
        <f t="shared" si="26"/>
        <v>Oct</v>
      </c>
      <c r="B278">
        <f t="shared" si="27"/>
        <v>3</v>
      </c>
      <c r="D278" t="str">
        <f>entsG!$B$18</f>
        <v>Oct</v>
      </c>
      <c r="E278">
        <f t="shared" si="28"/>
        <v>4</v>
      </c>
      <c r="G278" t="str">
        <f>entsG!$B$18</f>
        <v>Oct</v>
      </c>
      <c r="H278">
        <f aca="true" t="shared" si="29" ref="H278:H306">H277+1</f>
        <v>3</v>
      </c>
    </row>
    <row r="279" spans="1:8" ht="12">
      <c r="A279" t="str">
        <f t="shared" si="26"/>
        <v>Oct</v>
      </c>
      <c r="B279">
        <f t="shared" si="27"/>
        <v>4</v>
      </c>
      <c r="D279" t="str">
        <f>entsG!$B$18</f>
        <v>Oct</v>
      </c>
      <c r="E279">
        <f t="shared" si="28"/>
        <v>5</v>
      </c>
      <c r="G279" t="str">
        <f>entsG!$B$18</f>
        <v>Oct</v>
      </c>
      <c r="H279">
        <f t="shared" si="29"/>
        <v>4</v>
      </c>
    </row>
    <row r="280" spans="1:8" ht="12">
      <c r="A280" t="str">
        <f t="shared" si="26"/>
        <v>Oct</v>
      </c>
      <c r="B280">
        <f t="shared" si="27"/>
        <v>5</v>
      </c>
      <c r="D280" t="str">
        <f>entsG!$B$18</f>
        <v>Oct</v>
      </c>
      <c r="E280">
        <f t="shared" si="28"/>
        <v>6</v>
      </c>
      <c r="G280" t="str">
        <f>entsG!$B$18</f>
        <v>Oct</v>
      </c>
      <c r="H280">
        <f t="shared" si="29"/>
        <v>5</v>
      </c>
    </row>
    <row r="281" spans="1:8" ht="12">
      <c r="A281" t="str">
        <f t="shared" si="26"/>
        <v>Oct</v>
      </c>
      <c r="B281">
        <f t="shared" si="27"/>
        <v>6</v>
      </c>
      <c r="D281" t="str">
        <f>entsG!$B$18</f>
        <v>Oct</v>
      </c>
      <c r="E281">
        <f t="shared" si="28"/>
        <v>7</v>
      </c>
      <c r="G281" t="str">
        <f>entsG!$B$18</f>
        <v>Oct</v>
      </c>
      <c r="H281">
        <f t="shared" si="29"/>
        <v>6</v>
      </c>
    </row>
    <row r="282" spans="1:8" ht="12">
      <c r="A282" t="str">
        <f t="shared" si="26"/>
        <v>Oct</v>
      </c>
      <c r="B282">
        <f t="shared" si="27"/>
        <v>7</v>
      </c>
      <c r="D282" t="str">
        <f>entsG!$B$18</f>
        <v>Oct</v>
      </c>
      <c r="E282">
        <f t="shared" si="28"/>
        <v>8</v>
      </c>
      <c r="G282" t="str">
        <f>entsG!$B$18</f>
        <v>Oct</v>
      </c>
      <c r="H282">
        <f t="shared" si="29"/>
        <v>7</v>
      </c>
    </row>
    <row r="283" spans="1:8" ht="12">
      <c r="A283" t="str">
        <f t="shared" si="26"/>
        <v>Oct</v>
      </c>
      <c r="B283">
        <f t="shared" si="27"/>
        <v>8</v>
      </c>
      <c r="D283" t="str">
        <f>entsG!$B$18</f>
        <v>Oct</v>
      </c>
      <c r="E283">
        <f t="shared" si="28"/>
        <v>9</v>
      </c>
      <c r="G283" t="str">
        <f>entsG!$B$18</f>
        <v>Oct</v>
      </c>
      <c r="H283">
        <f t="shared" si="29"/>
        <v>8</v>
      </c>
    </row>
    <row r="284" spans="1:8" ht="12">
      <c r="A284" t="str">
        <f t="shared" si="26"/>
        <v>Oct</v>
      </c>
      <c r="B284">
        <f t="shared" si="27"/>
        <v>9</v>
      </c>
      <c r="D284" t="str">
        <f>entsG!$B$18</f>
        <v>Oct</v>
      </c>
      <c r="E284">
        <f t="shared" si="28"/>
        <v>10</v>
      </c>
      <c r="G284" t="str">
        <f>entsG!$B$18</f>
        <v>Oct</v>
      </c>
      <c r="H284">
        <f t="shared" si="29"/>
        <v>9</v>
      </c>
    </row>
    <row r="285" spans="1:8" ht="12">
      <c r="A285" t="str">
        <f t="shared" si="26"/>
        <v>Oct</v>
      </c>
      <c r="B285">
        <f t="shared" si="27"/>
        <v>10</v>
      </c>
      <c r="D285" t="str">
        <f>entsG!$B$18</f>
        <v>Oct</v>
      </c>
      <c r="E285">
        <f t="shared" si="28"/>
        <v>11</v>
      </c>
      <c r="G285" t="str">
        <f>entsG!$B$18</f>
        <v>Oct</v>
      </c>
      <c r="H285">
        <f t="shared" si="29"/>
        <v>10</v>
      </c>
    </row>
    <row r="286" spans="1:8" ht="12">
      <c r="A286" t="str">
        <f t="shared" si="26"/>
        <v>Oct</v>
      </c>
      <c r="B286">
        <f t="shared" si="27"/>
        <v>11</v>
      </c>
      <c r="D286" t="str">
        <f>entsG!$B$18</f>
        <v>Oct</v>
      </c>
      <c r="E286">
        <f t="shared" si="28"/>
        <v>12</v>
      </c>
      <c r="G286" t="str">
        <f>entsG!$B$18</f>
        <v>Oct</v>
      </c>
      <c r="H286">
        <f t="shared" si="29"/>
        <v>11</v>
      </c>
    </row>
    <row r="287" spans="1:8" ht="12">
      <c r="A287" t="str">
        <f t="shared" si="26"/>
        <v>Oct</v>
      </c>
      <c r="B287">
        <f t="shared" si="27"/>
        <v>12</v>
      </c>
      <c r="D287" t="str">
        <f>entsG!$B$18</f>
        <v>Oct</v>
      </c>
      <c r="E287">
        <f t="shared" si="28"/>
        <v>13</v>
      </c>
      <c r="G287" t="str">
        <f>entsG!$B$18</f>
        <v>Oct</v>
      </c>
      <c r="H287">
        <f t="shared" si="29"/>
        <v>12</v>
      </c>
    </row>
    <row r="288" spans="1:8" ht="12">
      <c r="A288" t="str">
        <f t="shared" si="26"/>
        <v>Oct</v>
      </c>
      <c r="B288">
        <f t="shared" si="27"/>
        <v>13</v>
      </c>
      <c r="D288" t="str">
        <f>entsG!$B$18</f>
        <v>Oct</v>
      </c>
      <c r="E288">
        <f t="shared" si="28"/>
        <v>14</v>
      </c>
      <c r="G288" t="str">
        <f>entsG!$B$18</f>
        <v>Oct</v>
      </c>
      <c r="H288">
        <f t="shared" si="29"/>
        <v>13</v>
      </c>
    </row>
    <row r="289" spans="1:8" ht="12">
      <c r="A289" t="str">
        <f t="shared" si="26"/>
        <v>Oct</v>
      </c>
      <c r="B289">
        <f t="shared" si="27"/>
        <v>14</v>
      </c>
      <c r="D289" t="str">
        <f>entsG!$B$18</f>
        <v>Oct</v>
      </c>
      <c r="E289">
        <f t="shared" si="28"/>
        <v>15</v>
      </c>
      <c r="G289" t="str">
        <f>entsG!$B$18</f>
        <v>Oct</v>
      </c>
      <c r="H289">
        <f t="shared" si="29"/>
        <v>14</v>
      </c>
    </row>
    <row r="290" spans="1:8" ht="12">
      <c r="A290" t="str">
        <f t="shared" si="26"/>
        <v>Oct</v>
      </c>
      <c r="B290">
        <f t="shared" si="27"/>
        <v>15</v>
      </c>
      <c r="D290" t="str">
        <f>entsG!$B$18</f>
        <v>Oct</v>
      </c>
      <c r="E290">
        <f t="shared" si="28"/>
        <v>16</v>
      </c>
      <c r="G290" t="str">
        <f>entsG!$B$18</f>
        <v>Oct</v>
      </c>
      <c r="H290">
        <f t="shared" si="29"/>
        <v>15</v>
      </c>
    </row>
    <row r="291" spans="1:8" ht="12">
      <c r="A291" t="str">
        <f t="shared" si="26"/>
        <v>Oct</v>
      </c>
      <c r="B291">
        <f t="shared" si="27"/>
        <v>16</v>
      </c>
      <c r="D291" t="str">
        <f>entsG!$B$18</f>
        <v>Oct</v>
      </c>
      <c r="E291">
        <f t="shared" si="28"/>
        <v>17</v>
      </c>
      <c r="G291" t="str">
        <f>entsG!$B$18</f>
        <v>Oct</v>
      </c>
      <c r="H291">
        <f t="shared" si="29"/>
        <v>16</v>
      </c>
    </row>
    <row r="292" spans="1:8" ht="12">
      <c r="A292" t="str">
        <f t="shared" si="26"/>
        <v>Oct</v>
      </c>
      <c r="B292">
        <f t="shared" si="27"/>
        <v>17</v>
      </c>
      <c r="D292" t="str">
        <f>entsG!$B$18</f>
        <v>Oct</v>
      </c>
      <c r="E292">
        <f t="shared" si="28"/>
        <v>18</v>
      </c>
      <c r="G292" t="str">
        <f>entsG!$B$18</f>
        <v>Oct</v>
      </c>
      <c r="H292">
        <f t="shared" si="29"/>
        <v>17</v>
      </c>
    </row>
    <row r="293" spans="1:8" ht="12">
      <c r="A293" t="str">
        <f t="shared" si="26"/>
        <v>Oct</v>
      </c>
      <c r="B293">
        <f t="shared" si="27"/>
        <v>18</v>
      </c>
      <c r="D293" t="str">
        <f>entsG!$B$18</f>
        <v>Oct</v>
      </c>
      <c r="E293">
        <f t="shared" si="28"/>
        <v>19</v>
      </c>
      <c r="G293" t="str">
        <f>entsG!$B$18</f>
        <v>Oct</v>
      </c>
      <c r="H293">
        <f t="shared" si="29"/>
        <v>18</v>
      </c>
    </row>
    <row r="294" spans="1:8" ht="12">
      <c r="A294" t="str">
        <f t="shared" si="26"/>
        <v>Oct</v>
      </c>
      <c r="B294">
        <f t="shared" si="27"/>
        <v>19</v>
      </c>
      <c r="D294" t="str">
        <f>entsG!$B$18</f>
        <v>Oct</v>
      </c>
      <c r="E294">
        <f t="shared" si="28"/>
        <v>20</v>
      </c>
      <c r="G294" t="str">
        <f>entsG!$B$18</f>
        <v>Oct</v>
      </c>
      <c r="H294">
        <f t="shared" si="29"/>
        <v>19</v>
      </c>
    </row>
    <row r="295" spans="1:8" ht="12">
      <c r="A295" t="str">
        <f t="shared" si="26"/>
        <v>Oct</v>
      </c>
      <c r="B295">
        <f t="shared" si="27"/>
        <v>20</v>
      </c>
      <c r="D295" t="str">
        <f>entsG!$B$18</f>
        <v>Oct</v>
      </c>
      <c r="E295">
        <f t="shared" si="28"/>
        <v>21</v>
      </c>
      <c r="G295" t="str">
        <f>entsG!$B$18</f>
        <v>Oct</v>
      </c>
      <c r="H295">
        <f t="shared" si="29"/>
        <v>20</v>
      </c>
    </row>
    <row r="296" spans="1:8" ht="12">
      <c r="A296" t="str">
        <f t="shared" si="26"/>
        <v>Oct</v>
      </c>
      <c r="B296">
        <f t="shared" si="27"/>
        <v>21</v>
      </c>
      <c r="D296" t="str">
        <f>entsG!$B$18</f>
        <v>Oct</v>
      </c>
      <c r="E296">
        <f t="shared" si="28"/>
        <v>22</v>
      </c>
      <c r="G296" t="str">
        <f>entsG!$B$18</f>
        <v>Oct</v>
      </c>
      <c r="H296">
        <f t="shared" si="29"/>
        <v>21</v>
      </c>
    </row>
    <row r="297" spans="1:8" ht="12">
      <c r="A297" t="str">
        <f t="shared" si="26"/>
        <v>Oct</v>
      </c>
      <c r="B297">
        <f t="shared" si="27"/>
        <v>22</v>
      </c>
      <c r="D297" t="str">
        <f>entsG!$B$18</f>
        <v>Oct</v>
      </c>
      <c r="E297">
        <f t="shared" si="28"/>
        <v>23</v>
      </c>
      <c r="G297" t="str">
        <f>entsG!$B$18</f>
        <v>Oct</v>
      </c>
      <c r="H297">
        <f t="shared" si="29"/>
        <v>22</v>
      </c>
    </row>
    <row r="298" spans="1:8" ht="12">
      <c r="A298" t="str">
        <f t="shared" si="26"/>
        <v>Oct</v>
      </c>
      <c r="B298">
        <f t="shared" si="27"/>
        <v>23</v>
      </c>
      <c r="D298" t="str">
        <f>entsG!$B$18</f>
        <v>Oct</v>
      </c>
      <c r="E298">
        <f t="shared" si="28"/>
        <v>24</v>
      </c>
      <c r="G298" t="str">
        <f>entsG!$B$18</f>
        <v>Oct</v>
      </c>
      <c r="H298">
        <f t="shared" si="29"/>
        <v>23</v>
      </c>
    </row>
    <row r="299" spans="1:8" ht="12">
      <c r="A299" t="str">
        <f t="shared" si="26"/>
        <v>Oct</v>
      </c>
      <c r="B299">
        <f t="shared" si="27"/>
        <v>24</v>
      </c>
      <c r="D299" t="str">
        <f>entsG!$B$18</f>
        <v>Oct</v>
      </c>
      <c r="E299">
        <f t="shared" si="28"/>
        <v>25</v>
      </c>
      <c r="G299" t="str">
        <f>entsG!$B$18</f>
        <v>Oct</v>
      </c>
      <c r="H299">
        <f t="shared" si="29"/>
        <v>24</v>
      </c>
    </row>
    <row r="300" spans="1:8" ht="12">
      <c r="A300" t="str">
        <f t="shared" si="26"/>
        <v>Oct</v>
      </c>
      <c r="B300">
        <f t="shared" si="27"/>
        <v>25</v>
      </c>
      <c r="D300" t="str">
        <f>entsG!$B$18</f>
        <v>Oct</v>
      </c>
      <c r="E300">
        <f t="shared" si="28"/>
        <v>26</v>
      </c>
      <c r="G300" t="str">
        <f>entsG!$B$18</f>
        <v>Oct</v>
      </c>
      <c r="H300">
        <f t="shared" si="29"/>
        <v>25</v>
      </c>
    </row>
    <row r="301" spans="1:8" ht="12">
      <c r="A301" t="str">
        <f t="shared" si="26"/>
        <v>Oct</v>
      </c>
      <c r="B301">
        <f t="shared" si="27"/>
        <v>26</v>
      </c>
      <c r="D301" t="str">
        <f>entsG!$B$18</f>
        <v>Oct</v>
      </c>
      <c r="E301">
        <f t="shared" si="28"/>
        <v>27</v>
      </c>
      <c r="G301" t="str">
        <f>entsG!$B$18</f>
        <v>Oct</v>
      </c>
      <c r="H301">
        <f t="shared" si="29"/>
        <v>26</v>
      </c>
    </row>
    <row r="302" spans="1:8" ht="12">
      <c r="A302" t="str">
        <f t="shared" si="26"/>
        <v>Oct</v>
      </c>
      <c r="B302">
        <f t="shared" si="27"/>
        <v>27</v>
      </c>
      <c r="D302" t="str">
        <f>entsG!$B$18</f>
        <v>Oct</v>
      </c>
      <c r="E302">
        <f t="shared" si="28"/>
        <v>28</v>
      </c>
      <c r="G302" t="str">
        <f>entsG!$B$18</f>
        <v>Oct</v>
      </c>
      <c r="H302">
        <f t="shared" si="29"/>
        <v>27</v>
      </c>
    </row>
    <row r="303" spans="1:8" ht="12">
      <c r="A303" t="str">
        <f t="shared" si="26"/>
        <v>Oct</v>
      </c>
      <c r="B303">
        <f t="shared" si="27"/>
        <v>28</v>
      </c>
      <c r="D303" t="str">
        <f>entsG!$B$18</f>
        <v>Oct</v>
      </c>
      <c r="E303">
        <f t="shared" si="28"/>
        <v>29</v>
      </c>
      <c r="G303" t="str">
        <f>entsG!$B$18</f>
        <v>Oct</v>
      </c>
      <c r="H303">
        <f t="shared" si="29"/>
        <v>28</v>
      </c>
    </row>
    <row r="304" spans="1:8" ht="12">
      <c r="A304" t="str">
        <f t="shared" si="26"/>
        <v>Oct</v>
      </c>
      <c r="B304">
        <f t="shared" si="27"/>
        <v>29</v>
      </c>
      <c r="D304" t="str">
        <f>entsG!$B$18</f>
        <v>Oct</v>
      </c>
      <c r="E304">
        <f t="shared" si="28"/>
        <v>30</v>
      </c>
      <c r="G304" t="str">
        <f>entsG!$B$18</f>
        <v>Oct</v>
      </c>
      <c r="H304">
        <f t="shared" si="29"/>
        <v>29</v>
      </c>
    </row>
    <row r="305" spans="1:8" ht="12">
      <c r="A305" t="str">
        <f t="shared" si="26"/>
        <v>Oct</v>
      </c>
      <c r="B305">
        <f t="shared" si="27"/>
        <v>30</v>
      </c>
      <c r="D305" t="str">
        <f>entsG!$B$18</f>
        <v>Oct</v>
      </c>
      <c r="E305">
        <f t="shared" si="28"/>
        <v>31</v>
      </c>
      <c r="G305" t="str">
        <f>entsG!$B$18</f>
        <v>Oct</v>
      </c>
      <c r="H305">
        <f t="shared" si="29"/>
        <v>30</v>
      </c>
    </row>
    <row r="306" spans="1:8" ht="12">
      <c r="A306" t="str">
        <f t="shared" si="26"/>
        <v>Oct</v>
      </c>
      <c r="B306">
        <f t="shared" si="27"/>
        <v>31</v>
      </c>
      <c r="D306" t="str">
        <f>entsG!$B$19</f>
        <v>Nov</v>
      </c>
      <c r="E306">
        <v>1</v>
      </c>
      <c r="G306" t="str">
        <f>entsG!$B$18</f>
        <v>Oct</v>
      </c>
      <c r="H306">
        <f t="shared" si="29"/>
        <v>31</v>
      </c>
    </row>
    <row r="307" spans="1:8" ht="12">
      <c r="A307" t="str">
        <f t="shared" si="26"/>
        <v>Nov</v>
      </c>
      <c r="B307">
        <f t="shared" si="27"/>
        <v>1</v>
      </c>
      <c r="D307" t="str">
        <f>entsG!$B$19</f>
        <v>Nov</v>
      </c>
      <c r="E307">
        <f>E306+1</f>
        <v>2</v>
      </c>
      <c r="G307" t="str">
        <f>entsG!$B$19</f>
        <v>Nov</v>
      </c>
      <c r="H307">
        <v>1</v>
      </c>
    </row>
    <row r="308" spans="1:8" ht="12">
      <c r="A308" t="str">
        <f t="shared" si="26"/>
        <v>Nov</v>
      </c>
      <c r="B308">
        <f t="shared" si="27"/>
        <v>2</v>
      </c>
      <c r="D308" t="str">
        <f>entsG!$B$19</f>
        <v>Nov</v>
      </c>
      <c r="E308">
        <f aca="true" t="shared" si="30" ref="E308:E335">E307+1</f>
        <v>3</v>
      </c>
      <c r="G308" t="str">
        <f>entsG!$B$19</f>
        <v>Nov</v>
      </c>
      <c r="H308">
        <f>H307+1</f>
        <v>2</v>
      </c>
    </row>
    <row r="309" spans="1:8" ht="12">
      <c r="A309" t="str">
        <f t="shared" si="26"/>
        <v>Nov</v>
      </c>
      <c r="B309">
        <f t="shared" si="27"/>
        <v>3</v>
      </c>
      <c r="D309" t="str">
        <f>entsG!$B$19</f>
        <v>Nov</v>
      </c>
      <c r="E309">
        <f t="shared" si="30"/>
        <v>4</v>
      </c>
      <c r="G309" t="str">
        <f>entsG!$B$19</f>
        <v>Nov</v>
      </c>
      <c r="H309">
        <f aca="true" t="shared" si="31" ref="H309:H336">H308+1</f>
        <v>3</v>
      </c>
    </row>
    <row r="310" spans="1:8" ht="12">
      <c r="A310" t="str">
        <f t="shared" si="26"/>
        <v>Nov</v>
      </c>
      <c r="B310">
        <f t="shared" si="27"/>
        <v>4</v>
      </c>
      <c r="D310" t="str">
        <f>entsG!$B$19</f>
        <v>Nov</v>
      </c>
      <c r="E310">
        <f t="shared" si="30"/>
        <v>5</v>
      </c>
      <c r="G310" t="str">
        <f>entsG!$B$19</f>
        <v>Nov</v>
      </c>
      <c r="H310">
        <f t="shared" si="31"/>
        <v>4</v>
      </c>
    </row>
    <row r="311" spans="1:8" ht="12">
      <c r="A311" t="str">
        <f t="shared" si="26"/>
        <v>Nov</v>
      </c>
      <c r="B311">
        <f t="shared" si="27"/>
        <v>5</v>
      </c>
      <c r="D311" t="str">
        <f>entsG!$B$19</f>
        <v>Nov</v>
      </c>
      <c r="E311">
        <f t="shared" si="30"/>
        <v>6</v>
      </c>
      <c r="G311" t="str">
        <f>entsG!$B$19</f>
        <v>Nov</v>
      </c>
      <c r="H311">
        <f t="shared" si="31"/>
        <v>5</v>
      </c>
    </row>
    <row r="312" spans="1:8" ht="12">
      <c r="A312" t="str">
        <f t="shared" si="26"/>
        <v>Nov</v>
      </c>
      <c r="B312">
        <f t="shared" si="27"/>
        <v>6</v>
      </c>
      <c r="D312" t="str">
        <f>entsG!$B$19</f>
        <v>Nov</v>
      </c>
      <c r="E312">
        <f t="shared" si="30"/>
        <v>7</v>
      </c>
      <c r="G312" t="str">
        <f>entsG!$B$19</f>
        <v>Nov</v>
      </c>
      <c r="H312">
        <f t="shared" si="31"/>
        <v>6</v>
      </c>
    </row>
    <row r="313" spans="1:8" ht="12">
      <c r="A313" t="str">
        <f t="shared" si="26"/>
        <v>Nov</v>
      </c>
      <c r="B313">
        <f t="shared" si="27"/>
        <v>7</v>
      </c>
      <c r="D313" t="str">
        <f>entsG!$B$19</f>
        <v>Nov</v>
      </c>
      <c r="E313">
        <f t="shared" si="30"/>
        <v>8</v>
      </c>
      <c r="G313" t="str">
        <f>entsG!$B$19</f>
        <v>Nov</v>
      </c>
      <c r="H313">
        <f t="shared" si="31"/>
        <v>7</v>
      </c>
    </row>
    <row r="314" spans="1:8" ht="12">
      <c r="A314" t="str">
        <f t="shared" si="26"/>
        <v>Nov</v>
      </c>
      <c r="B314">
        <f t="shared" si="27"/>
        <v>8</v>
      </c>
      <c r="D314" t="str">
        <f>entsG!$B$19</f>
        <v>Nov</v>
      </c>
      <c r="E314">
        <f t="shared" si="30"/>
        <v>9</v>
      </c>
      <c r="G314" t="str">
        <f>entsG!$B$19</f>
        <v>Nov</v>
      </c>
      <c r="H314">
        <f t="shared" si="31"/>
        <v>8</v>
      </c>
    </row>
    <row r="315" spans="1:8" ht="12">
      <c r="A315" t="str">
        <f t="shared" si="26"/>
        <v>Nov</v>
      </c>
      <c r="B315">
        <f t="shared" si="27"/>
        <v>9</v>
      </c>
      <c r="D315" t="str">
        <f>entsG!$B$19</f>
        <v>Nov</v>
      </c>
      <c r="E315">
        <f t="shared" si="30"/>
        <v>10</v>
      </c>
      <c r="G315" t="str">
        <f>entsG!$B$19</f>
        <v>Nov</v>
      </c>
      <c r="H315">
        <f t="shared" si="31"/>
        <v>9</v>
      </c>
    </row>
    <row r="316" spans="1:8" ht="12">
      <c r="A316" t="str">
        <f t="shared" si="26"/>
        <v>Nov</v>
      </c>
      <c r="B316">
        <f t="shared" si="27"/>
        <v>10</v>
      </c>
      <c r="D316" t="str">
        <f>entsG!$B$19</f>
        <v>Nov</v>
      </c>
      <c r="E316">
        <f t="shared" si="30"/>
        <v>11</v>
      </c>
      <c r="G316" t="str">
        <f>entsG!$B$19</f>
        <v>Nov</v>
      </c>
      <c r="H316">
        <f t="shared" si="31"/>
        <v>10</v>
      </c>
    </row>
    <row r="317" spans="1:8" ht="12">
      <c r="A317" t="str">
        <f t="shared" si="26"/>
        <v>Nov</v>
      </c>
      <c r="B317">
        <f t="shared" si="27"/>
        <v>11</v>
      </c>
      <c r="D317" t="str">
        <f>entsG!$B$19</f>
        <v>Nov</v>
      </c>
      <c r="E317">
        <f t="shared" si="30"/>
        <v>12</v>
      </c>
      <c r="G317" t="str">
        <f>entsG!$B$19</f>
        <v>Nov</v>
      </c>
      <c r="H317">
        <f t="shared" si="31"/>
        <v>11</v>
      </c>
    </row>
    <row r="318" spans="1:8" ht="12">
      <c r="A318" t="str">
        <f t="shared" si="26"/>
        <v>Nov</v>
      </c>
      <c r="B318">
        <f t="shared" si="27"/>
        <v>12</v>
      </c>
      <c r="D318" t="str">
        <f>entsG!$B$19</f>
        <v>Nov</v>
      </c>
      <c r="E318">
        <f t="shared" si="30"/>
        <v>13</v>
      </c>
      <c r="G318" t="str">
        <f>entsG!$B$19</f>
        <v>Nov</v>
      </c>
      <c r="H318">
        <f t="shared" si="31"/>
        <v>12</v>
      </c>
    </row>
    <row r="319" spans="1:8" ht="12">
      <c r="A319" t="str">
        <f t="shared" si="26"/>
        <v>Nov</v>
      </c>
      <c r="B319">
        <f t="shared" si="27"/>
        <v>13</v>
      </c>
      <c r="D319" t="str">
        <f>entsG!$B$19</f>
        <v>Nov</v>
      </c>
      <c r="E319">
        <f t="shared" si="30"/>
        <v>14</v>
      </c>
      <c r="G319" t="str">
        <f>entsG!$B$19</f>
        <v>Nov</v>
      </c>
      <c r="H319">
        <f t="shared" si="31"/>
        <v>13</v>
      </c>
    </row>
    <row r="320" spans="1:8" ht="12">
      <c r="A320" t="str">
        <f t="shared" si="26"/>
        <v>Nov</v>
      </c>
      <c r="B320">
        <f t="shared" si="27"/>
        <v>14</v>
      </c>
      <c r="D320" t="str">
        <f>entsG!$B$19</f>
        <v>Nov</v>
      </c>
      <c r="E320">
        <f t="shared" si="30"/>
        <v>15</v>
      </c>
      <c r="G320" t="str">
        <f>entsG!$B$19</f>
        <v>Nov</v>
      </c>
      <c r="H320">
        <f t="shared" si="31"/>
        <v>14</v>
      </c>
    </row>
    <row r="321" spans="1:8" ht="12">
      <c r="A321" t="str">
        <f t="shared" si="26"/>
        <v>Nov</v>
      </c>
      <c r="B321">
        <f t="shared" si="27"/>
        <v>15</v>
      </c>
      <c r="D321" t="str">
        <f>entsG!$B$19</f>
        <v>Nov</v>
      </c>
      <c r="E321">
        <f t="shared" si="30"/>
        <v>16</v>
      </c>
      <c r="G321" t="str">
        <f>entsG!$B$19</f>
        <v>Nov</v>
      </c>
      <c r="H321">
        <f t="shared" si="31"/>
        <v>15</v>
      </c>
    </row>
    <row r="322" spans="1:8" ht="12">
      <c r="A322" t="str">
        <f t="shared" si="26"/>
        <v>Nov</v>
      </c>
      <c r="B322">
        <f t="shared" si="27"/>
        <v>16</v>
      </c>
      <c r="D322" t="str">
        <f>entsG!$B$19</f>
        <v>Nov</v>
      </c>
      <c r="E322">
        <f t="shared" si="30"/>
        <v>17</v>
      </c>
      <c r="G322" t="str">
        <f>entsG!$B$19</f>
        <v>Nov</v>
      </c>
      <c r="H322">
        <f t="shared" si="31"/>
        <v>16</v>
      </c>
    </row>
    <row r="323" spans="1:8" ht="12">
      <c r="A323" t="str">
        <f aca="true" t="shared" si="32" ref="A323:A367">IF($K$4="leap",G323,D323)</f>
        <v>Nov</v>
      </c>
      <c r="B323">
        <f aca="true" t="shared" si="33" ref="B323:B367">IF($K$4="leap",H323,E323)</f>
        <v>17</v>
      </c>
      <c r="D323" t="str">
        <f>entsG!$B$19</f>
        <v>Nov</v>
      </c>
      <c r="E323">
        <f t="shared" si="30"/>
        <v>18</v>
      </c>
      <c r="G323" t="str">
        <f>entsG!$B$19</f>
        <v>Nov</v>
      </c>
      <c r="H323">
        <f t="shared" si="31"/>
        <v>17</v>
      </c>
    </row>
    <row r="324" spans="1:8" ht="12">
      <c r="A324" t="str">
        <f t="shared" si="32"/>
        <v>Nov</v>
      </c>
      <c r="B324">
        <f t="shared" si="33"/>
        <v>18</v>
      </c>
      <c r="D324" t="str">
        <f>entsG!$B$19</f>
        <v>Nov</v>
      </c>
      <c r="E324">
        <f t="shared" si="30"/>
        <v>19</v>
      </c>
      <c r="G324" t="str">
        <f>entsG!$B$19</f>
        <v>Nov</v>
      </c>
      <c r="H324">
        <f t="shared" si="31"/>
        <v>18</v>
      </c>
    </row>
    <row r="325" spans="1:8" ht="12">
      <c r="A325" t="str">
        <f t="shared" si="32"/>
        <v>Nov</v>
      </c>
      <c r="B325">
        <f t="shared" si="33"/>
        <v>19</v>
      </c>
      <c r="D325" t="str">
        <f>entsG!$B$19</f>
        <v>Nov</v>
      </c>
      <c r="E325">
        <f t="shared" si="30"/>
        <v>20</v>
      </c>
      <c r="G325" t="str">
        <f>entsG!$B$19</f>
        <v>Nov</v>
      </c>
      <c r="H325">
        <f t="shared" si="31"/>
        <v>19</v>
      </c>
    </row>
    <row r="326" spans="1:8" ht="12">
      <c r="A326" t="str">
        <f t="shared" si="32"/>
        <v>Nov</v>
      </c>
      <c r="B326">
        <f t="shared" si="33"/>
        <v>20</v>
      </c>
      <c r="D326" t="str">
        <f>entsG!$B$19</f>
        <v>Nov</v>
      </c>
      <c r="E326">
        <f t="shared" si="30"/>
        <v>21</v>
      </c>
      <c r="G326" t="str">
        <f>entsG!$B$19</f>
        <v>Nov</v>
      </c>
      <c r="H326">
        <f t="shared" si="31"/>
        <v>20</v>
      </c>
    </row>
    <row r="327" spans="1:8" ht="12">
      <c r="A327" t="str">
        <f t="shared" si="32"/>
        <v>Nov</v>
      </c>
      <c r="B327">
        <f t="shared" si="33"/>
        <v>21</v>
      </c>
      <c r="D327" t="str">
        <f>entsG!$B$19</f>
        <v>Nov</v>
      </c>
      <c r="E327">
        <f t="shared" si="30"/>
        <v>22</v>
      </c>
      <c r="G327" t="str">
        <f>entsG!$B$19</f>
        <v>Nov</v>
      </c>
      <c r="H327">
        <f t="shared" si="31"/>
        <v>21</v>
      </c>
    </row>
    <row r="328" spans="1:8" ht="12">
      <c r="A328" t="str">
        <f t="shared" si="32"/>
        <v>Nov</v>
      </c>
      <c r="B328">
        <f t="shared" si="33"/>
        <v>22</v>
      </c>
      <c r="D328" t="str">
        <f>entsG!$B$19</f>
        <v>Nov</v>
      </c>
      <c r="E328">
        <f t="shared" si="30"/>
        <v>23</v>
      </c>
      <c r="G328" t="str">
        <f>entsG!$B$19</f>
        <v>Nov</v>
      </c>
      <c r="H328">
        <f t="shared" si="31"/>
        <v>22</v>
      </c>
    </row>
    <row r="329" spans="1:8" ht="12">
      <c r="A329" t="str">
        <f t="shared" si="32"/>
        <v>Nov</v>
      </c>
      <c r="B329">
        <f t="shared" si="33"/>
        <v>23</v>
      </c>
      <c r="D329" t="str">
        <f>entsG!$B$19</f>
        <v>Nov</v>
      </c>
      <c r="E329">
        <f t="shared" si="30"/>
        <v>24</v>
      </c>
      <c r="G329" t="str">
        <f>entsG!$B$19</f>
        <v>Nov</v>
      </c>
      <c r="H329">
        <f t="shared" si="31"/>
        <v>23</v>
      </c>
    </row>
    <row r="330" spans="1:8" ht="12">
      <c r="A330" t="str">
        <f t="shared" si="32"/>
        <v>Nov</v>
      </c>
      <c r="B330">
        <f t="shared" si="33"/>
        <v>24</v>
      </c>
      <c r="D330" t="str">
        <f>entsG!$B$19</f>
        <v>Nov</v>
      </c>
      <c r="E330">
        <f t="shared" si="30"/>
        <v>25</v>
      </c>
      <c r="G330" t="str">
        <f>entsG!$B$19</f>
        <v>Nov</v>
      </c>
      <c r="H330">
        <f t="shared" si="31"/>
        <v>24</v>
      </c>
    </row>
    <row r="331" spans="1:8" ht="12">
      <c r="A331" t="str">
        <f t="shared" si="32"/>
        <v>Nov</v>
      </c>
      <c r="B331">
        <f t="shared" si="33"/>
        <v>25</v>
      </c>
      <c r="D331" t="str">
        <f>entsG!$B$19</f>
        <v>Nov</v>
      </c>
      <c r="E331">
        <f t="shared" si="30"/>
        <v>26</v>
      </c>
      <c r="G331" t="str">
        <f>entsG!$B$19</f>
        <v>Nov</v>
      </c>
      <c r="H331">
        <f t="shared" si="31"/>
        <v>25</v>
      </c>
    </row>
    <row r="332" spans="1:8" ht="12">
      <c r="A332" t="str">
        <f t="shared" si="32"/>
        <v>Nov</v>
      </c>
      <c r="B332">
        <f t="shared" si="33"/>
        <v>26</v>
      </c>
      <c r="D332" t="str">
        <f>entsG!$B$19</f>
        <v>Nov</v>
      </c>
      <c r="E332">
        <f t="shared" si="30"/>
        <v>27</v>
      </c>
      <c r="G332" t="str">
        <f>entsG!$B$19</f>
        <v>Nov</v>
      </c>
      <c r="H332">
        <f t="shared" si="31"/>
        <v>26</v>
      </c>
    </row>
    <row r="333" spans="1:8" ht="12">
      <c r="A333" t="str">
        <f t="shared" si="32"/>
        <v>Nov</v>
      </c>
      <c r="B333">
        <f t="shared" si="33"/>
        <v>27</v>
      </c>
      <c r="D333" t="str">
        <f>entsG!$B$19</f>
        <v>Nov</v>
      </c>
      <c r="E333">
        <f t="shared" si="30"/>
        <v>28</v>
      </c>
      <c r="G333" t="str">
        <f>entsG!$B$19</f>
        <v>Nov</v>
      </c>
      <c r="H333">
        <f t="shared" si="31"/>
        <v>27</v>
      </c>
    </row>
    <row r="334" spans="1:8" ht="12">
      <c r="A334" t="str">
        <f t="shared" si="32"/>
        <v>Nov</v>
      </c>
      <c r="B334">
        <f t="shared" si="33"/>
        <v>28</v>
      </c>
      <c r="D334" t="str">
        <f>entsG!$B$19</f>
        <v>Nov</v>
      </c>
      <c r="E334">
        <f t="shared" si="30"/>
        <v>29</v>
      </c>
      <c r="G334" t="str">
        <f>entsG!$B$19</f>
        <v>Nov</v>
      </c>
      <c r="H334">
        <f t="shared" si="31"/>
        <v>28</v>
      </c>
    </row>
    <row r="335" spans="1:8" ht="12">
      <c r="A335" t="str">
        <f t="shared" si="32"/>
        <v>Nov</v>
      </c>
      <c r="B335">
        <f t="shared" si="33"/>
        <v>29</v>
      </c>
      <c r="D335" t="str">
        <f>entsG!$B$19</f>
        <v>Nov</v>
      </c>
      <c r="E335">
        <f t="shared" si="30"/>
        <v>30</v>
      </c>
      <c r="G335" t="str">
        <f>entsG!$B$19</f>
        <v>Nov</v>
      </c>
      <c r="H335">
        <f t="shared" si="31"/>
        <v>29</v>
      </c>
    </row>
    <row r="336" spans="1:8" ht="12">
      <c r="A336" t="str">
        <f t="shared" si="32"/>
        <v>Nov</v>
      </c>
      <c r="B336">
        <f t="shared" si="33"/>
        <v>30</v>
      </c>
      <c r="D336" t="str">
        <f>entsG!$B$20</f>
        <v>Dec</v>
      </c>
      <c r="E336">
        <v>1</v>
      </c>
      <c r="G336" t="str">
        <f>entsG!$B$19</f>
        <v>Nov</v>
      </c>
      <c r="H336">
        <f t="shared" si="31"/>
        <v>30</v>
      </c>
    </row>
    <row r="337" spans="1:8" ht="12">
      <c r="A337" t="str">
        <f t="shared" si="32"/>
        <v>Dec</v>
      </c>
      <c r="B337">
        <f t="shared" si="33"/>
        <v>1</v>
      </c>
      <c r="D337" t="str">
        <f>entsG!$B$20</f>
        <v>Dec</v>
      </c>
      <c r="E337">
        <f>E336+1</f>
        <v>2</v>
      </c>
      <c r="G337" t="str">
        <f>entsG!$B$20</f>
        <v>Dec</v>
      </c>
      <c r="H337">
        <v>1</v>
      </c>
    </row>
    <row r="338" spans="1:8" ht="12">
      <c r="A338" t="str">
        <f t="shared" si="32"/>
        <v>Dec</v>
      </c>
      <c r="B338">
        <f t="shared" si="33"/>
        <v>2</v>
      </c>
      <c r="D338" t="str">
        <f>entsG!$B$20</f>
        <v>Dec</v>
      </c>
      <c r="E338">
        <f aca="true" t="shared" si="34" ref="E338:E366">E337+1</f>
        <v>3</v>
      </c>
      <c r="G338" t="str">
        <f>entsG!$B$20</f>
        <v>Dec</v>
      </c>
      <c r="H338">
        <f>H337+1</f>
        <v>2</v>
      </c>
    </row>
    <row r="339" spans="1:8" ht="12">
      <c r="A339" t="str">
        <f t="shared" si="32"/>
        <v>Dec</v>
      </c>
      <c r="B339">
        <f t="shared" si="33"/>
        <v>3</v>
      </c>
      <c r="D339" t="str">
        <f>entsG!$B$20</f>
        <v>Dec</v>
      </c>
      <c r="E339">
        <f t="shared" si="34"/>
        <v>4</v>
      </c>
      <c r="G339" t="str">
        <f>entsG!$B$20</f>
        <v>Dec</v>
      </c>
      <c r="H339">
        <f aca="true" t="shared" si="35" ref="H339:H367">H338+1</f>
        <v>3</v>
      </c>
    </row>
    <row r="340" spans="1:8" ht="12">
      <c r="A340" t="str">
        <f t="shared" si="32"/>
        <v>Dec</v>
      </c>
      <c r="B340">
        <f t="shared" si="33"/>
        <v>4</v>
      </c>
      <c r="D340" t="str">
        <f>entsG!$B$20</f>
        <v>Dec</v>
      </c>
      <c r="E340">
        <f t="shared" si="34"/>
        <v>5</v>
      </c>
      <c r="G340" t="str">
        <f>entsG!$B$20</f>
        <v>Dec</v>
      </c>
      <c r="H340">
        <f t="shared" si="35"/>
        <v>4</v>
      </c>
    </row>
    <row r="341" spans="1:8" ht="12">
      <c r="A341" t="str">
        <f t="shared" si="32"/>
        <v>Dec</v>
      </c>
      <c r="B341">
        <f t="shared" si="33"/>
        <v>5</v>
      </c>
      <c r="D341" t="str">
        <f>entsG!$B$20</f>
        <v>Dec</v>
      </c>
      <c r="E341">
        <f t="shared" si="34"/>
        <v>6</v>
      </c>
      <c r="G341" t="str">
        <f>entsG!$B$20</f>
        <v>Dec</v>
      </c>
      <c r="H341">
        <f t="shared" si="35"/>
        <v>5</v>
      </c>
    </row>
    <row r="342" spans="1:8" ht="12">
      <c r="A342" t="str">
        <f t="shared" si="32"/>
        <v>Dec</v>
      </c>
      <c r="B342">
        <f t="shared" si="33"/>
        <v>6</v>
      </c>
      <c r="D342" t="str">
        <f>entsG!$B$20</f>
        <v>Dec</v>
      </c>
      <c r="E342">
        <f t="shared" si="34"/>
        <v>7</v>
      </c>
      <c r="G342" t="str">
        <f>entsG!$B$20</f>
        <v>Dec</v>
      </c>
      <c r="H342">
        <f t="shared" si="35"/>
        <v>6</v>
      </c>
    </row>
    <row r="343" spans="1:8" ht="12">
      <c r="A343" t="str">
        <f t="shared" si="32"/>
        <v>Dec</v>
      </c>
      <c r="B343">
        <f t="shared" si="33"/>
        <v>7</v>
      </c>
      <c r="D343" t="str">
        <f>entsG!$B$20</f>
        <v>Dec</v>
      </c>
      <c r="E343">
        <f t="shared" si="34"/>
        <v>8</v>
      </c>
      <c r="G343" t="str">
        <f>entsG!$B$20</f>
        <v>Dec</v>
      </c>
      <c r="H343">
        <f t="shared" si="35"/>
        <v>7</v>
      </c>
    </row>
    <row r="344" spans="1:8" ht="12">
      <c r="A344" t="str">
        <f t="shared" si="32"/>
        <v>Dec</v>
      </c>
      <c r="B344">
        <f t="shared" si="33"/>
        <v>8</v>
      </c>
      <c r="D344" t="str">
        <f>entsG!$B$20</f>
        <v>Dec</v>
      </c>
      <c r="E344">
        <f t="shared" si="34"/>
        <v>9</v>
      </c>
      <c r="G344" t="str">
        <f>entsG!$B$20</f>
        <v>Dec</v>
      </c>
      <c r="H344">
        <f t="shared" si="35"/>
        <v>8</v>
      </c>
    </row>
    <row r="345" spans="1:8" ht="12">
      <c r="A345" t="str">
        <f t="shared" si="32"/>
        <v>Dec</v>
      </c>
      <c r="B345">
        <f t="shared" si="33"/>
        <v>9</v>
      </c>
      <c r="D345" t="str">
        <f>entsG!$B$20</f>
        <v>Dec</v>
      </c>
      <c r="E345">
        <f t="shared" si="34"/>
        <v>10</v>
      </c>
      <c r="G345" t="str">
        <f>entsG!$B$20</f>
        <v>Dec</v>
      </c>
      <c r="H345">
        <f t="shared" si="35"/>
        <v>9</v>
      </c>
    </row>
    <row r="346" spans="1:8" ht="12">
      <c r="A346" t="str">
        <f t="shared" si="32"/>
        <v>Dec</v>
      </c>
      <c r="B346">
        <f t="shared" si="33"/>
        <v>10</v>
      </c>
      <c r="D346" t="str">
        <f>entsG!$B$20</f>
        <v>Dec</v>
      </c>
      <c r="E346">
        <f t="shared" si="34"/>
        <v>11</v>
      </c>
      <c r="G346" t="str">
        <f>entsG!$B$20</f>
        <v>Dec</v>
      </c>
      <c r="H346">
        <f t="shared" si="35"/>
        <v>10</v>
      </c>
    </row>
    <row r="347" spans="1:8" ht="12">
      <c r="A347" t="str">
        <f t="shared" si="32"/>
        <v>Dec</v>
      </c>
      <c r="B347">
        <f t="shared" si="33"/>
        <v>11</v>
      </c>
      <c r="D347" t="str">
        <f>entsG!$B$20</f>
        <v>Dec</v>
      </c>
      <c r="E347">
        <f t="shared" si="34"/>
        <v>12</v>
      </c>
      <c r="G347" t="str">
        <f>entsG!$B$20</f>
        <v>Dec</v>
      </c>
      <c r="H347">
        <f t="shared" si="35"/>
        <v>11</v>
      </c>
    </row>
    <row r="348" spans="1:8" ht="12">
      <c r="A348" t="str">
        <f t="shared" si="32"/>
        <v>Dec</v>
      </c>
      <c r="B348">
        <f t="shared" si="33"/>
        <v>12</v>
      </c>
      <c r="D348" t="str">
        <f>entsG!$B$20</f>
        <v>Dec</v>
      </c>
      <c r="E348">
        <f t="shared" si="34"/>
        <v>13</v>
      </c>
      <c r="G348" t="str">
        <f>entsG!$B$20</f>
        <v>Dec</v>
      </c>
      <c r="H348">
        <f t="shared" si="35"/>
        <v>12</v>
      </c>
    </row>
    <row r="349" spans="1:8" ht="12">
      <c r="A349" t="str">
        <f t="shared" si="32"/>
        <v>Dec</v>
      </c>
      <c r="B349">
        <f t="shared" si="33"/>
        <v>13</v>
      </c>
      <c r="D349" t="str">
        <f>entsG!$B$20</f>
        <v>Dec</v>
      </c>
      <c r="E349">
        <f t="shared" si="34"/>
        <v>14</v>
      </c>
      <c r="G349" t="str">
        <f>entsG!$B$20</f>
        <v>Dec</v>
      </c>
      <c r="H349">
        <f t="shared" si="35"/>
        <v>13</v>
      </c>
    </row>
    <row r="350" spans="1:8" ht="12">
      <c r="A350" t="str">
        <f t="shared" si="32"/>
        <v>Dec</v>
      </c>
      <c r="B350">
        <f t="shared" si="33"/>
        <v>14</v>
      </c>
      <c r="D350" t="str">
        <f>entsG!$B$20</f>
        <v>Dec</v>
      </c>
      <c r="E350">
        <f t="shared" si="34"/>
        <v>15</v>
      </c>
      <c r="G350" t="str">
        <f>entsG!$B$20</f>
        <v>Dec</v>
      </c>
      <c r="H350">
        <f t="shared" si="35"/>
        <v>14</v>
      </c>
    </row>
    <row r="351" spans="1:8" ht="12">
      <c r="A351" t="str">
        <f t="shared" si="32"/>
        <v>Dec</v>
      </c>
      <c r="B351">
        <f t="shared" si="33"/>
        <v>15</v>
      </c>
      <c r="D351" t="str">
        <f>entsG!$B$20</f>
        <v>Dec</v>
      </c>
      <c r="E351">
        <f t="shared" si="34"/>
        <v>16</v>
      </c>
      <c r="G351" t="str">
        <f>entsG!$B$20</f>
        <v>Dec</v>
      </c>
      <c r="H351">
        <f t="shared" si="35"/>
        <v>15</v>
      </c>
    </row>
    <row r="352" spans="1:8" ht="12">
      <c r="A352" t="str">
        <f t="shared" si="32"/>
        <v>Dec</v>
      </c>
      <c r="B352">
        <f t="shared" si="33"/>
        <v>16</v>
      </c>
      <c r="D352" t="str">
        <f>entsG!$B$20</f>
        <v>Dec</v>
      </c>
      <c r="E352">
        <f t="shared" si="34"/>
        <v>17</v>
      </c>
      <c r="G352" t="str">
        <f>entsG!$B$20</f>
        <v>Dec</v>
      </c>
      <c r="H352">
        <f t="shared" si="35"/>
        <v>16</v>
      </c>
    </row>
    <row r="353" spans="1:8" ht="12">
      <c r="A353" t="str">
        <f t="shared" si="32"/>
        <v>Dec</v>
      </c>
      <c r="B353">
        <f t="shared" si="33"/>
        <v>17</v>
      </c>
      <c r="D353" t="str">
        <f>entsG!$B$20</f>
        <v>Dec</v>
      </c>
      <c r="E353">
        <f t="shared" si="34"/>
        <v>18</v>
      </c>
      <c r="G353" t="str">
        <f>entsG!$B$20</f>
        <v>Dec</v>
      </c>
      <c r="H353">
        <f t="shared" si="35"/>
        <v>17</v>
      </c>
    </row>
    <row r="354" spans="1:8" ht="12">
      <c r="A354" t="str">
        <f t="shared" si="32"/>
        <v>Dec</v>
      </c>
      <c r="B354">
        <f t="shared" si="33"/>
        <v>18</v>
      </c>
      <c r="D354" t="str">
        <f>entsG!$B$20</f>
        <v>Dec</v>
      </c>
      <c r="E354">
        <f t="shared" si="34"/>
        <v>19</v>
      </c>
      <c r="G354" t="str">
        <f>entsG!$B$20</f>
        <v>Dec</v>
      </c>
      <c r="H354">
        <f t="shared" si="35"/>
        <v>18</v>
      </c>
    </row>
    <row r="355" spans="1:8" ht="12">
      <c r="A355" t="str">
        <f t="shared" si="32"/>
        <v>Dec</v>
      </c>
      <c r="B355">
        <f t="shared" si="33"/>
        <v>19</v>
      </c>
      <c r="D355" t="str">
        <f>entsG!$B$20</f>
        <v>Dec</v>
      </c>
      <c r="E355">
        <f t="shared" si="34"/>
        <v>20</v>
      </c>
      <c r="G355" t="str">
        <f>entsG!$B$20</f>
        <v>Dec</v>
      </c>
      <c r="H355">
        <f t="shared" si="35"/>
        <v>19</v>
      </c>
    </row>
    <row r="356" spans="1:8" ht="12">
      <c r="A356" t="str">
        <f t="shared" si="32"/>
        <v>Dec</v>
      </c>
      <c r="B356">
        <f t="shared" si="33"/>
        <v>20</v>
      </c>
      <c r="D356" t="str">
        <f>entsG!$B$20</f>
        <v>Dec</v>
      </c>
      <c r="E356">
        <f t="shared" si="34"/>
        <v>21</v>
      </c>
      <c r="G356" t="str">
        <f>entsG!$B$20</f>
        <v>Dec</v>
      </c>
      <c r="H356">
        <f t="shared" si="35"/>
        <v>20</v>
      </c>
    </row>
    <row r="357" spans="1:8" ht="12">
      <c r="A357" t="str">
        <f t="shared" si="32"/>
        <v>Dec</v>
      </c>
      <c r="B357">
        <f t="shared" si="33"/>
        <v>21</v>
      </c>
      <c r="D357" t="str">
        <f>entsG!$B$20</f>
        <v>Dec</v>
      </c>
      <c r="E357">
        <f t="shared" si="34"/>
        <v>22</v>
      </c>
      <c r="G357" t="str">
        <f>entsG!$B$20</f>
        <v>Dec</v>
      </c>
      <c r="H357">
        <f t="shared" si="35"/>
        <v>21</v>
      </c>
    </row>
    <row r="358" spans="1:8" ht="12">
      <c r="A358" t="str">
        <f t="shared" si="32"/>
        <v>Dec</v>
      </c>
      <c r="B358">
        <f t="shared" si="33"/>
        <v>22</v>
      </c>
      <c r="D358" t="str">
        <f>entsG!$B$20</f>
        <v>Dec</v>
      </c>
      <c r="E358">
        <f t="shared" si="34"/>
        <v>23</v>
      </c>
      <c r="G358" t="str">
        <f>entsG!$B$20</f>
        <v>Dec</v>
      </c>
      <c r="H358">
        <f t="shared" si="35"/>
        <v>22</v>
      </c>
    </row>
    <row r="359" spans="1:8" ht="12">
      <c r="A359" t="str">
        <f t="shared" si="32"/>
        <v>Dec</v>
      </c>
      <c r="B359">
        <f t="shared" si="33"/>
        <v>23</v>
      </c>
      <c r="D359" t="str">
        <f>entsG!$B$20</f>
        <v>Dec</v>
      </c>
      <c r="E359">
        <f t="shared" si="34"/>
        <v>24</v>
      </c>
      <c r="G359" t="str">
        <f>entsG!$B$20</f>
        <v>Dec</v>
      </c>
      <c r="H359">
        <f t="shared" si="35"/>
        <v>23</v>
      </c>
    </row>
    <row r="360" spans="1:8" ht="12">
      <c r="A360" t="str">
        <f t="shared" si="32"/>
        <v>Dec</v>
      </c>
      <c r="B360">
        <f t="shared" si="33"/>
        <v>24</v>
      </c>
      <c r="D360" t="str">
        <f>entsG!$B$20</f>
        <v>Dec</v>
      </c>
      <c r="E360">
        <f t="shared" si="34"/>
        <v>25</v>
      </c>
      <c r="G360" t="str">
        <f>entsG!$B$20</f>
        <v>Dec</v>
      </c>
      <c r="H360">
        <f t="shared" si="35"/>
        <v>24</v>
      </c>
    </row>
    <row r="361" spans="1:8" ht="12">
      <c r="A361" t="str">
        <f t="shared" si="32"/>
        <v>Dec</v>
      </c>
      <c r="B361">
        <f t="shared" si="33"/>
        <v>25</v>
      </c>
      <c r="D361" t="str">
        <f>entsG!$B$20</f>
        <v>Dec</v>
      </c>
      <c r="E361">
        <f t="shared" si="34"/>
        <v>26</v>
      </c>
      <c r="G361" t="str">
        <f>entsG!$B$20</f>
        <v>Dec</v>
      </c>
      <c r="H361">
        <f t="shared" si="35"/>
        <v>25</v>
      </c>
    </row>
    <row r="362" spans="1:8" ht="12">
      <c r="A362" t="str">
        <f t="shared" si="32"/>
        <v>Dec</v>
      </c>
      <c r="B362">
        <f t="shared" si="33"/>
        <v>26</v>
      </c>
      <c r="D362" t="str">
        <f>entsG!$B$20</f>
        <v>Dec</v>
      </c>
      <c r="E362">
        <f t="shared" si="34"/>
        <v>27</v>
      </c>
      <c r="G362" t="str">
        <f>entsG!$B$20</f>
        <v>Dec</v>
      </c>
      <c r="H362">
        <f t="shared" si="35"/>
        <v>26</v>
      </c>
    </row>
    <row r="363" spans="1:8" ht="12">
      <c r="A363" t="str">
        <f t="shared" si="32"/>
        <v>Dec</v>
      </c>
      <c r="B363">
        <f t="shared" si="33"/>
        <v>27</v>
      </c>
      <c r="D363" t="str">
        <f>entsG!$B$20</f>
        <v>Dec</v>
      </c>
      <c r="E363">
        <f t="shared" si="34"/>
        <v>28</v>
      </c>
      <c r="G363" t="str">
        <f>entsG!$B$20</f>
        <v>Dec</v>
      </c>
      <c r="H363">
        <f t="shared" si="35"/>
        <v>27</v>
      </c>
    </row>
    <row r="364" spans="1:8" ht="12">
      <c r="A364" t="str">
        <f t="shared" si="32"/>
        <v>Dec</v>
      </c>
      <c r="B364">
        <f t="shared" si="33"/>
        <v>28</v>
      </c>
      <c r="D364" t="str">
        <f>entsG!$B$20</f>
        <v>Dec</v>
      </c>
      <c r="E364">
        <f t="shared" si="34"/>
        <v>29</v>
      </c>
      <c r="G364" t="str">
        <f>entsG!$B$20</f>
        <v>Dec</v>
      </c>
      <c r="H364">
        <f t="shared" si="35"/>
        <v>28</v>
      </c>
    </row>
    <row r="365" spans="1:8" ht="12">
      <c r="A365" t="str">
        <f t="shared" si="32"/>
        <v>Dec</v>
      </c>
      <c r="B365">
        <f t="shared" si="33"/>
        <v>29</v>
      </c>
      <c r="D365" t="str">
        <f>entsG!$B$20</f>
        <v>Dec</v>
      </c>
      <c r="E365">
        <f t="shared" si="34"/>
        <v>30</v>
      </c>
      <c r="G365" t="str">
        <f>entsG!$B$20</f>
        <v>Dec</v>
      </c>
      <c r="H365">
        <f t="shared" si="35"/>
        <v>29</v>
      </c>
    </row>
    <row r="366" spans="1:8" ht="12">
      <c r="A366" t="str">
        <f t="shared" si="32"/>
        <v>Dec</v>
      </c>
      <c r="B366">
        <f t="shared" si="33"/>
        <v>30</v>
      </c>
      <c r="D366" t="str">
        <f>entsG!$B$20</f>
        <v>Dec</v>
      </c>
      <c r="E366">
        <f t="shared" si="34"/>
        <v>31</v>
      </c>
      <c r="G366" t="str">
        <f>entsG!$B$20</f>
        <v>Dec</v>
      </c>
      <c r="H366">
        <f t="shared" si="35"/>
        <v>30</v>
      </c>
    </row>
    <row r="367" spans="1:8" ht="12">
      <c r="A367" t="str">
        <f t="shared" si="32"/>
        <v>Dec</v>
      </c>
      <c r="B367">
        <f t="shared" si="33"/>
        <v>31</v>
      </c>
      <c r="G367" t="str">
        <f>entsG!$B$20</f>
        <v>Dec</v>
      </c>
      <c r="H367">
        <f t="shared" si="35"/>
        <v>31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80"/>
  <sheetViews>
    <sheetView workbookViewId="0" topLeftCell="A1">
      <selection activeCell="C18" sqref="C18"/>
    </sheetView>
  </sheetViews>
  <sheetFormatPr defaultColWidth="11.00390625" defaultRowHeight="12.75"/>
  <cols>
    <col min="1" max="1" width="14.00390625" style="0" customWidth="1"/>
    <col min="2" max="2" width="21.00390625" style="0" customWidth="1"/>
    <col min="3" max="3" width="65.00390625" style="0" customWidth="1"/>
  </cols>
  <sheetData>
    <row r="1" spans="1:3" s="2" customFormat="1" ht="12.75" thickBot="1">
      <c r="A1" s="1" t="s">
        <v>179</v>
      </c>
      <c r="B1" s="2" t="s">
        <v>258</v>
      </c>
      <c r="C1" s="2" t="s">
        <v>313</v>
      </c>
    </row>
    <row r="3" ht="12">
      <c r="C3" t="s">
        <v>272</v>
      </c>
    </row>
    <row r="5" ht="12">
      <c r="C5" t="s">
        <v>273</v>
      </c>
    </row>
    <row r="6" ht="24">
      <c r="C6" s="44" t="s">
        <v>346</v>
      </c>
    </row>
    <row r="7" ht="12">
      <c r="C7" s="43"/>
    </row>
    <row r="8" ht="15">
      <c r="C8" s="42" t="s">
        <v>111</v>
      </c>
    </row>
    <row r="9" spans="1:2" ht="12">
      <c r="A9" t="s">
        <v>135</v>
      </c>
      <c r="B9" s="24" t="s">
        <v>83</v>
      </c>
    </row>
    <row r="10" spans="1:2" ht="12">
      <c r="A10" t="s">
        <v>136</v>
      </c>
      <c r="B10" s="24" t="s">
        <v>84</v>
      </c>
    </row>
    <row r="11" spans="1:2" ht="12">
      <c r="A11" t="s">
        <v>137</v>
      </c>
      <c r="B11" s="24" t="s">
        <v>85</v>
      </c>
    </row>
    <row r="12" spans="1:2" ht="12">
      <c r="A12" t="s">
        <v>138</v>
      </c>
      <c r="B12" s="24" t="s">
        <v>86</v>
      </c>
    </row>
    <row r="13" spans="1:2" ht="12">
      <c r="A13" t="s">
        <v>139</v>
      </c>
      <c r="B13" s="24" t="s">
        <v>87</v>
      </c>
    </row>
    <row r="14" spans="1:2" ht="12">
      <c r="A14" t="s">
        <v>140</v>
      </c>
      <c r="B14" s="24" t="s">
        <v>88</v>
      </c>
    </row>
    <row r="15" spans="1:2" ht="12">
      <c r="A15" t="s">
        <v>141</v>
      </c>
      <c r="B15" s="24" t="s">
        <v>144</v>
      </c>
    </row>
    <row r="16" spans="1:2" ht="12">
      <c r="A16" t="s">
        <v>142</v>
      </c>
      <c r="B16" s="24" t="s">
        <v>145</v>
      </c>
    </row>
    <row r="17" spans="1:2" ht="12">
      <c r="A17" t="s">
        <v>79</v>
      </c>
      <c r="B17" s="24" t="s">
        <v>146</v>
      </c>
    </row>
    <row r="18" spans="1:2" ht="12">
      <c r="A18" t="s">
        <v>80</v>
      </c>
      <c r="B18" s="24" t="s">
        <v>147</v>
      </c>
    </row>
    <row r="19" spans="1:2" ht="12">
      <c r="A19" t="s">
        <v>81</v>
      </c>
      <c r="B19" s="24" t="s">
        <v>148</v>
      </c>
    </row>
    <row r="20" spans="1:2" ht="12">
      <c r="A20" t="s">
        <v>82</v>
      </c>
      <c r="B20" s="24" t="s">
        <v>149</v>
      </c>
    </row>
    <row r="22" ht="15">
      <c r="C22" s="42" t="s">
        <v>54</v>
      </c>
    </row>
    <row r="23" spans="1:3" ht="12">
      <c r="A23" t="s">
        <v>173</v>
      </c>
      <c r="B23" s="24" t="str">
        <f>IF(C23=1,"Sun",IF(C23=2,"Mon",IF(C23=3,"Tue",IF(C23=4,"Wed",IF(C23=5,"Thu",IF(C23=6,"Fri",IF(C23=7,"Sat")))))))</f>
        <v>Sun</v>
      </c>
      <c r="C23">
        <f>WEEKDAY(DATE(RIGHT(entsUC!$B$24,4),1,1),1)</f>
        <v>1</v>
      </c>
    </row>
    <row r="24" spans="1:3" ht="12">
      <c r="A24" t="s">
        <v>174</v>
      </c>
      <c r="B24" s="24" t="str">
        <f aca="true" t="shared" si="0" ref="B24:B29">IF(C24=1,"Sun",IF(C24=2,"Mon",IF(C24=3,"Tue",IF(C24=4,"Wed",IF(C24=5,"Thu",IF(C24=6,"Fri",IF(C24=7,"Sat")))))))</f>
        <v>Mon</v>
      </c>
      <c r="C24">
        <f>WEEKDAY(DATE(RIGHT(entsUC!$B$24,4),1,2),1)</f>
        <v>2</v>
      </c>
    </row>
    <row r="25" spans="1:3" ht="12">
      <c r="A25" t="s">
        <v>175</v>
      </c>
      <c r="B25" s="24" t="str">
        <f t="shared" si="0"/>
        <v>Tue</v>
      </c>
      <c r="C25">
        <f>WEEKDAY(DATE(RIGHT(entsUC!$B$24,4),1,3),1)</f>
        <v>3</v>
      </c>
    </row>
    <row r="26" spans="1:3" ht="12">
      <c r="A26" t="s">
        <v>176</v>
      </c>
      <c r="B26" s="24" t="str">
        <f t="shared" si="0"/>
        <v>Wed</v>
      </c>
      <c r="C26">
        <f>WEEKDAY(DATE(RIGHT(entsUC!$B$24,4),1,4),1)</f>
        <v>4</v>
      </c>
    </row>
    <row r="27" spans="1:3" ht="12">
      <c r="A27" t="s">
        <v>177</v>
      </c>
      <c r="B27" s="24" t="str">
        <f t="shared" si="0"/>
        <v>Thu</v>
      </c>
      <c r="C27">
        <f>WEEKDAY(DATE(RIGHT(entsUC!$B$24,4),1,5),1)</f>
        <v>5</v>
      </c>
    </row>
    <row r="28" spans="1:3" ht="12">
      <c r="A28" t="s">
        <v>27</v>
      </c>
      <c r="B28" s="24" t="str">
        <f t="shared" si="0"/>
        <v>Fri</v>
      </c>
      <c r="C28">
        <f>WEEKDAY(DATE(RIGHT(entsUC!$B$24,4),1,6),1)</f>
        <v>6</v>
      </c>
    </row>
    <row r="29" spans="1:3" ht="12">
      <c r="A29" t="s">
        <v>28</v>
      </c>
      <c r="B29" s="24" t="str">
        <f t="shared" si="0"/>
        <v>Sat</v>
      </c>
      <c r="C29">
        <f>WEEKDAY(DATE(RIGHT(entsUC!$B$24,4),1,7),1)</f>
        <v>7</v>
      </c>
    </row>
    <row r="30" ht="12">
      <c r="B30" s="24"/>
    </row>
    <row r="31" ht="12">
      <c r="B31" s="52" t="s">
        <v>96</v>
      </c>
    </row>
    <row r="32" spans="1:3" ht="12">
      <c r="A32" s="53" t="s">
        <v>94</v>
      </c>
      <c r="B32" s="58">
        <v>1904</v>
      </c>
      <c r="C32" s="56">
        <f>DATE(B32,B33,B34)</f>
        <v>0</v>
      </c>
    </row>
    <row r="33" spans="1:3" ht="12">
      <c r="A33" s="53" t="s">
        <v>93</v>
      </c>
      <c r="B33" s="59">
        <v>1</v>
      </c>
      <c r="C33" s="57">
        <f>WEEKDAY(C32,1)</f>
        <v>6</v>
      </c>
    </row>
    <row r="34" spans="1:3" ht="12">
      <c r="A34" s="53" t="s">
        <v>95</v>
      </c>
      <c r="B34" s="59">
        <v>1</v>
      </c>
      <c r="C34" t="str">
        <f>IF(C33=1,"Sun",IF(C33=2,"Mon",IF(C33=3,"Tue",IF(C33=4,"Wed",IF(C33=5,"Thu",IF(C33=6,"Fri",IF(C33=7,"Sat")))))))</f>
        <v>Fri</v>
      </c>
    </row>
    <row r="35" spans="2:3" ht="12">
      <c r="B35" s="53" t="s">
        <v>97</v>
      </c>
      <c r="C35" s="54" t="s">
        <v>98</v>
      </c>
    </row>
    <row r="36" ht="12">
      <c r="C36" s="55"/>
    </row>
    <row r="37" ht="12">
      <c r="C37" t="s">
        <v>274</v>
      </c>
    </row>
    <row r="38" spans="1:3" ht="12">
      <c r="A38" t="s">
        <v>20</v>
      </c>
      <c r="B38" t="s">
        <v>134</v>
      </c>
      <c r="C38" t="s">
        <v>314</v>
      </c>
    </row>
    <row r="39" spans="1:3" ht="12">
      <c r="A39" t="s">
        <v>21</v>
      </c>
      <c r="B39" t="s">
        <v>128</v>
      </c>
      <c r="C39" t="s">
        <v>275</v>
      </c>
    </row>
    <row r="40" spans="1:3" ht="12">
      <c r="A40" t="s">
        <v>22</v>
      </c>
      <c r="B40" t="s">
        <v>129</v>
      </c>
      <c r="C40" t="s">
        <v>276</v>
      </c>
    </row>
    <row r="41" spans="1:3" ht="12">
      <c r="A41" t="s">
        <v>104</v>
      </c>
      <c r="B41" t="s">
        <v>130</v>
      </c>
      <c r="C41" t="s">
        <v>277</v>
      </c>
    </row>
    <row r="42" spans="1:3" ht="12">
      <c r="A42" t="s">
        <v>105</v>
      </c>
      <c r="B42" t="s">
        <v>131</v>
      </c>
      <c r="C42" t="s">
        <v>278</v>
      </c>
    </row>
    <row r="43" spans="1:3" ht="12">
      <c r="A43" t="s">
        <v>106</v>
      </c>
      <c r="B43" t="s">
        <v>132</v>
      </c>
      <c r="C43" t="s">
        <v>279</v>
      </c>
    </row>
    <row r="44" spans="1:3" ht="12">
      <c r="A44" t="s">
        <v>107</v>
      </c>
      <c r="B44" t="s">
        <v>133</v>
      </c>
      <c r="C44" t="s">
        <v>154</v>
      </c>
    </row>
    <row r="46" ht="12">
      <c r="C46" t="s">
        <v>155</v>
      </c>
    </row>
    <row r="47" spans="1:3" ht="12">
      <c r="A47" t="s">
        <v>233</v>
      </c>
      <c r="B47" t="s">
        <v>128</v>
      </c>
      <c r="C47" t="s">
        <v>339</v>
      </c>
    </row>
    <row r="48" spans="1:3" ht="12">
      <c r="A48" t="s">
        <v>122</v>
      </c>
      <c r="B48" t="s">
        <v>129</v>
      </c>
      <c r="C48" t="s">
        <v>340</v>
      </c>
    </row>
    <row r="49" spans="1:3" ht="12">
      <c r="A49" t="s">
        <v>123</v>
      </c>
      <c r="B49" t="s">
        <v>130</v>
      </c>
      <c r="C49" t="s">
        <v>341</v>
      </c>
    </row>
    <row r="50" spans="1:3" ht="12">
      <c r="A50" t="s">
        <v>124</v>
      </c>
      <c r="B50" t="s">
        <v>131</v>
      </c>
      <c r="C50" t="s">
        <v>156</v>
      </c>
    </row>
    <row r="51" spans="1:3" ht="12">
      <c r="A51" t="s">
        <v>125</v>
      </c>
      <c r="B51" t="s">
        <v>132</v>
      </c>
      <c r="C51" t="s">
        <v>157</v>
      </c>
    </row>
    <row r="52" spans="1:3" ht="12">
      <c r="A52" t="s">
        <v>126</v>
      </c>
      <c r="B52" t="s">
        <v>133</v>
      </c>
      <c r="C52" t="s">
        <v>158</v>
      </c>
    </row>
    <row r="53" spans="1:3" ht="12">
      <c r="A53" t="s">
        <v>127</v>
      </c>
      <c r="B53" t="s">
        <v>134</v>
      </c>
      <c r="C53" t="s">
        <v>292</v>
      </c>
    </row>
    <row r="55" ht="12">
      <c r="C55" t="s">
        <v>178</v>
      </c>
    </row>
    <row r="56" spans="1:3" ht="12">
      <c r="A56" t="s">
        <v>29</v>
      </c>
      <c r="B56" t="s">
        <v>129</v>
      </c>
      <c r="C56" t="s">
        <v>108</v>
      </c>
    </row>
    <row r="57" spans="1:3" ht="12">
      <c r="A57" t="s">
        <v>30</v>
      </c>
      <c r="B57" t="s">
        <v>130</v>
      </c>
      <c r="C57" t="s">
        <v>109</v>
      </c>
    </row>
    <row r="58" spans="1:3" ht="12">
      <c r="A58" t="s">
        <v>31</v>
      </c>
      <c r="B58" t="s">
        <v>131</v>
      </c>
      <c r="C58" t="s">
        <v>110</v>
      </c>
    </row>
    <row r="59" spans="1:3" ht="12">
      <c r="A59" t="s">
        <v>32</v>
      </c>
      <c r="B59" t="s">
        <v>132</v>
      </c>
      <c r="C59" t="s">
        <v>182</v>
      </c>
    </row>
    <row r="60" spans="1:3" ht="12">
      <c r="A60" t="s">
        <v>33</v>
      </c>
      <c r="B60" t="s">
        <v>133</v>
      </c>
      <c r="C60" t="s">
        <v>221</v>
      </c>
    </row>
    <row r="61" spans="1:3" ht="12">
      <c r="A61" t="s">
        <v>34</v>
      </c>
      <c r="B61" t="s">
        <v>134</v>
      </c>
      <c r="C61" t="s">
        <v>117</v>
      </c>
    </row>
    <row r="62" spans="1:3" ht="12">
      <c r="A62" t="s">
        <v>35</v>
      </c>
      <c r="B62" t="s">
        <v>128</v>
      </c>
      <c r="C62" t="s">
        <v>118</v>
      </c>
    </row>
    <row r="64" ht="12">
      <c r="C64" t="s">
        <v>214</v>
      </c>
    </row>
    <row r="65" spans="1:3" ht="12">
      <c r="A65" t="s">
        <v>36</v>
      </c>
      <c r="B65" t="s">
        <v>131</v>
      </c>
      <c r="C65" t="s">
        <v>342</v>
      </c>
    </row>
    <row r="66" spans="1:3" ht="12">
      <c r="A66" t="s">
        <v>38</v>
      </c>
      <c r="B66" t="s">
        <v>132</v>
      </c>
      <c r="C66" t="s">
        <v>215</v>
      </c>
    </row>
    <row r="67" spans="1:3" ht="12">
      <c r="A67" t="s">
        <v>39</v>
      </c>
      <c r="B67" t="s">
        <v>133</v>
      </c>
      <c r="C67" t="s">
        <v>216</v>
      </c>
    </row>
    <row r="68" spans="1:3" ht="12">
      <c r="A68" t="s">
        <v>40</v>
      </c>
      <c r="B68" t="s">
        <v>134</v>
      </c>
      <c r="C68" t="s">
        <v>99</v>
      </c>
    </row>
    <row r="69" spans="1:3" ht="12">
      <c r="A69" t="s">
        <v>41</v>
      </c>
      <c r="B69" t="s">
        <v>128</v>
      </c>
      <c r="C69" t="s">
        <v>100</v>
      </c>
    </row>
    <row r="70" spans="1:3" ht="12">
      <c r="A70" t="s">
        <v>42</v>
      </c>
      <c r="B70" t="s">
        <v>129</v>
      </c>
      <c r="C70" t="s">
        <v>101</v>
      </c>
    </row>
    <row r="71" spans="1:3" ht="12">
      <c r="A71" t="s">
        <v>43</v>
      </c>
      <c r="B71" t="s">
        <v>130</v>
      </c>
      <c r="C71" t="s">
        <v>102</v>
      </c>
    </row>
    <row r="73" ht="12">
      <c r="C73" t="s">
        <v>103</v>
      </c>
    </row>
    <row r="74" spans="1:3" ht="12">
      <c r="A74" t="s">
        <v>37</v>
      </c>
      <c r="B74" t="s">
        <v>132</v>
      </c>
      <c r="C74" t="s">
        <v>218</v>
      </c>
    </row>
    <row r="75" spans="1:3" ht="12">
      <c r="A75" t="s">
        <v>44</v>
      </c>
      <c r="B75" t="s">
        <v>133</v>
      </c>
      <c r="C75" t="s">
        <v>219</v>
      </c>
    </row>
    <row r="76" spans="1:3" ht="12">
      <c r="A76" t="s">
        <v>45</v>
      </c>
      <c r="B76" t="s">
        <v>134</v>
      </c>
      <c r="C76" t="s">
        <v>220</v>
      </c>
    </row>
    <row r="77" spans="1:3" ht="12">
      <c r="A77" t="s">
        <v>46</v>
      </c>
      <c r="B77" t="s">
        <v>128</v>
      </c>
      <c r="C77" t="s">
        <v>229</v>
      </c>
    </row>
    <row r="78" spans="1:3" ht="12">
      <c r="A78" t="s">
        <v>47</v>
      </c>
      <c r="B78" t="s">
        <v>129</v>
      </c>
      <c r="C78" t="s">
        <v>230</v>
      </c>
    </row>
    <row r="79" spans="1:3" ht="12">
      <c r="A79" t="s">
        <v>48</v>
      </c>
      <c r="B79" t="s">
        <v>130</v>
      </c>
      <c r="C79" t="s">
        <v>231</v>
      </c>
    </row>
    <row r="80" spans="1:3" ht="12">
      <c r="A80" t="s">
        <v>49</v>
      </c>
      <c r="B80" t="s">
        <v>131</v>
      </c>
      <c r="C80" t="s">
        <v>232</v>
      </c>
    </row>
  </sheetData>
  <printOptions/>
  <pageMargins left="0.5905511811023623" right="0.5905511811023623" top="0.984251968503937" bottom="0.984251968503937" header="0.5905511811023623" footer="0.5905511811023623"/>
  <pageSetup orientation="portrait" paperSize="9"/>
  <headerFooter alignWithMargins="0">
    <oddHeader>&amp;L&amp;"Gill Sans Light,Italic"&amp;18dstampUC&amp;C&amp;9&amp;A&amp;R&amp;9© 2009 UCA and prior,  AAT at www.aatideas.org
exclusion of warranty per http://www.aatideas.org/iota/icas/icas.xht</oddHeader>
    <oddFooter>&amp;L&amp;9&amp;F
&amp;C&amp;9page &amp;P of &amp;N
&amp;G &amp;"Gill Sans,Bold Italic"aatideas.org&amp;R&amp;9'ICAS in use' per terms at
http://www.aatideas.org/iota/icas/icas.xht</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Stone</dc:creator>
  <cp:keywords/>
  <dc:description/>
  <cp:lastModifiedBy>Ronald Stone</cp:lastModifiedBy>
  <dcterms:created xsi:type="dcterms:W3CDTF">2006-10-08T20:46:27Z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